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15" windowWidth="19095" windowHeight="10920" activeTab="4"/>
  </bookViews>
  <sheets>
    <sheet name="NAB" sheetId="14" r:id="rId1"/>
    <sheet name="NAD" sheetId="13" r:id="rId2"/>
    <sheet name="NCD" sheetId="15" r:id="rId3"/>
    <sheet name="EDT" sheetId="11" r:id="rId4"/>
    <sheet name="EVT" sheetId="8" r:id="rId5"/>
    <sheet name="ECD" sheetId="16" r:id="rId6"/>
    <sheet name="ETS" sheetId="17" r:id="rId7"/>
    <sheet name="Sheet1" sheetId="10" r:id="rId8"/>
  </sheets>
  <definedNames>
    <definedName name="_Fill" localSheetId="5" hidden="1">#REF!</definedName>
    <definedName name="_Fill" localSheetId="3" hidden="1">#REF!</definedName>
    <definedName name="_Fill" localSheetId="6" hidden="1">#REF!</definedName>
    <definedName name="_Fill" localSheetId="4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5" hidden="1">ECD!$Q$1:$Q$14</definedName>
    <definedName name="_xlnm._FilterDatabase" localSheetId="3" hidden="1">EDT!$Q$1:$Q$72</definedName>
    <definedName name="_xlnm._FilterDatabase" localSheetId="6" hidden="1">ETS!$Q$1:$Q$20</definedName>
    <definedName name="_xlnm._FilterDatabase" localSheetId="4" hidden="1">EVT!$Q$1:$Q$31</definedName>
    <definedName name="_xlnm._FilterDatabase" localSheetId="0" hidden="1">NAB!$Q$1:$Q$35</definedName>
    <definedName name="_xlnm._FilterDatabase" localSheetId="1" hidden="1">NAD!$Q$1:$Q$32</definedName>
    <definedName name="_xlnm._FilterDatabase" localSheetId="2" hidden="1">NCD!$Q$1:$Q$15</definedName>
    <definedName name="_Order1" hidden="1">255</definedName>
    <definedName name="_Order2" hidden="1">255</definedName>
    <definedName name="_Sort" localSheetId="5" hidden="1">#REF!</definedName>
    <definedName name="_Sort" localSheetId="3" hidden="1">#REF!</definedName>
    <definedName name="_Sort" localSheetId="6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6" hidden="1">#REF!</definedName>
    <definedName name="ẤĐFHJĐFJFH" hidden="1">#REF!</definedName>
    <definedName name="g" localSheetId="6" hidden="1">#REF!</definedName>
    <definedName name="g" hidden="1">#REF!</definedName>
    <definedName name="H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5">ECD!$A$1:$X$14</definedName>
    <definedName name="_xlnm.Print_Area" localSheetId="3">EDT!$A$1:$X$72</definedName>
    <definedName name="_xlnm.Print_Area" localSheetId="6">ETS!$A$1:$X$20</definedName>
    <definedName name="_xlnm.Print_Area" localSheetId="4">EVT!$A$1:$X$31</definedName>
    <definedName name="_xlnm.Print_Area" localSheetId="0">NAB!$A$1:$X$35</definedName>
    <definedName name="_xlnm.Print_Area" localSheetId="1">NAD!$A$1:$X$32</definedName>
    <definedName name="_xlnm.Print_Area" localSheetId="2">NCD!$A$1:$X$15</definedName>
    <definedName name="_xlnm.Print_Titles" localSheetId="5">ECD!$1:$5</definedName>
    <definedName name="_xlnm.Print_Titles" localSheetId="3">EDT!$1:$5</definedName>
    <definedName name="_xlnm.Print_Titles" localSheetId="6">ETS!$1:$5</definedName>
    <definedName name="_xlnm.Print_Titles" localSheetId="4">EVT!$1:$5</definedName>
    <definedName name="_xlnm.Print_Titles" localSheetId="0">NAB!$1:$5</definedName>
    <definedName name="_xlnm.Print_Titles" localSheetId="1">NAD!$1:$5</definedName>
    <definedName name="_xlnm.Print_Titles" localSheetId="2">NCD!$1:$5</definedName>
    <definedName name="_xlnm.Print_Titles">#N/A</definedName>
    <definedName name="qqqqqqqqqq" localSheetId="5" hidden="1">#REF!</definedName>
    <definedName name="qqqqqqqqqq" localSheetId="3" hidden="1">#REF!</definedName>
    <definedName name="qqqqqqqqqq" localSheetId="6" hidden="1">#REF!</definedName>
    <definedName name="qqqqqqqqqq" localSheetId="4" hidden="1">#REF!</definedName>
    <definedName name="qqqqqqqqqq" localSheetId="0" hidden="1">#REF!</definedName>
    <definedName name="qqqqqqqqqq" localSheetId="1" hidden="1">#REF!</definedName>
    <definedName name="qqqqqqqqqq" localSheetId="2" hidden="1">#REF!</definedName>
    <definedName name="qqqqqqqqqq" hidden="1">#REF!</definedName>
    <definedName name="SGFD" localSheetId="6" hidden="1">#REF!</definedName>
    <definedName name="SGFD" hidden="1">#REF!</definedName>
    <definedName name="TaxTV">10%</definedName>
    <definedName name="TaxXL">5%</definedName>
  </definedNames>
  <calcPr calcId="144525" iterate="1"/>
</workbook>
</file>

<file path=xl/calcChain.xml><?xml version="1.0" encoding="utf-8"?>
<calcChain xmlns="http://schemas.openxmlformats.org/spreadsheetml/2006/main">
  <c r="X18" i="14" l="1"/>
  <c r="X52" i="11" l="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13" i="17" l="1"/>
  <c r="X12" i="17"/>
  <c r="X11" i="17"/>
  <c r="X10" i="17"/>
  <c r="X9" i="17"/>
  <c r="X8" i="17"/>
  <c r="X7" i="17"/>
  <c r="X7" i="8" l="1"/>
  <c r="X10" i="8" l="1"/>
  <c r="X9" i="8"/>
  <c r="X20" i="8"/>
  <c r="X17" i="8"/>
  <c r="X18" i="8"/>
  <c r="X19" i="8"/>
  <c r="X21" i="8"/>
  <c r="X22" i="8"/>
  <c r="X23" i="8"/>
  <c r="X24" i="8"/>
  <c r="X15" i="8"/>
  <c r="X16" i="8"/>
  <c r="X39" i="11" l="1"/>
  <c r="X40" i="11"/>
  <c r="X7" i="11" l="1"/>
  <c r="X8" i="11"/>
  <c r="X12" i="11"/>
  <c r="X51" i="11"/>
  <c r="X50" i="11"/>
  <c r="X49" i="11"/>
  <c r="X48" i="11"/>
  <c r="X47" i="11"/>
  <c r="X46" i="11"/>
  <c r="X45" i="11"/>
  <c r="X44" i="11"/>
  <c r="X43" i="11"/>
  <c r="X42" i="11"/>
  <c r="X38" i="11"/>
  <c r="X37" i="11"/>
  <c r="X36" i="11"/>
  <c r="X35" i="11"/>
  <c r="X34" i="11"/>
  <c r="X33" i="11"/>
  <c r="X32" i="11"/>
  <c r="X31" i="11"/>
  <c r="X9" i="11"/>
  <c r="X10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8" i="13" l="1"/>
  <c r="X9" i="13"/>
  <c r="X10" i="13"/>
  <c r="X11" i="13"/>
  <c r="X12" i="13"/>
  <c r="X18" i="13"/>
  <c r="X17" i="13"/>
  <c r="X16" i="13"/>
  <c r="X15" i="13"/>
  <c r="X14" i="13"/>
  <c r="X22" i="13"/>
  <c r="X23" i="13"/>
  <c r="X24" i="13"/>
  <c r="X25" i="13"/>
  <c r="X21" i="13"/>
  <c r="X12" i="14" l="1"/>
  <c r="X13" i="14"/>
  <c r="X14" i="14"/>
  <c r="X15" i="14"/>
  <c r="X16" i="14"/>
  <c r="X17" i="14"/>
  <c r="X28" i="14" l="1"/>
  <c r="X26" i="14"/>
  <c r="X25" i="14"/>
  <c r="X24" i="14"/>
  <c r="X23" i="14"/>
  <c r="X11" i="14" l="1"/>
  <c r="X8" i="15" l="1"/>
  <c r="X9" i="14" l="1"/>
  <c r="X10" i="14"/>
  <c r="X13" i="8" l="1"/>
  <c r="X7" i="14"/>
  <c r="X7" i="16"/>
  <c r="X7" i="15"/>
  <c r="X8" i="14"/>
  <c r="X20" i="13"/>
  <c r="X21" i="14"/>
  <c r="X20" i="14"/>
  <c r="X7" i="13"/>
  <c r="X11" i="8"/>
  <c r="X12" i="8"/>
  <c r="Y6" i="13" l="1"/>
  <c r="Y6" i="14"/>
</calcChain>
</file>

<file path=xl/sharedStrings.xml><?xml version="1.0" encoding="utf-8"?>
<sst xmlns="http://schemas.openxmlformats.org/spreadsheetml/2006/main" count="1604" uniqueCount="296">
  <si>
    <t>HỘI ĐỒNG THI &amp; XÉT CNTN</t>
  </si>
  <si>
    <t>STT</t>
  </si>
  <si>
    <t>TÊN</t>
  </si>
  <si>
    <t>TRƯỞNG BAN THƯ KÝ</t>
  </si>
  <si>
    <t>TS. Nguyễn Phi Sơn</t>
  </si>
  <si>
    <t>TS. Võ Thanh Hải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</si>
  <si>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</si>
  <si>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</si>
  <si>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</si>
  <si>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</si>
  <si>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</si>
  <si>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</si>
  <si>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</si>
  <si>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</si>
  <si>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</si>
  <si>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CT. HỘI ĐỒNG THI &amp; XÉT CNTN</t>
  </si>
  <si>
    <t>Đạt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</si>
  <si>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</si>
  <si>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</si>
  <si>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</si>
  <si>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</si>
  <si>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</si>
  <si>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1
1TC </t>
  </si>
  <si>
    <t xml:space="preserve">MÔN 2
2TC </t>
  </si>
  <si>
    <t>TBTOAÌN KHOÏA</t>
  </si>
  <si>
    <t>KÃÚT LUÁÛN CUÍA HÂ</t>
  </si>
  <si>
    <t>N.SINH</t>
  </si>
  <si>
    <t>NG.SINH</t>
  </si>
  <si>
    <t>LỚP</t>
  </si>
  <si>
    <t>TB THI TN</t>
  </si>
  <si>
    <t>Trần Trung Mai</t>
  </si>
  <si>
    <t>Đà Nẵng, ngày      tháng        năm 201</t>
  </si>
  <si>
    <t>ĐATN</t>
  </si>
  <si>
    <t xml:space="preserve">MÔN 3
</t>
  </si>
  <si>
    <t>MÔN NỢ</t>
  </si>
  <si>
    <t>RÈN LUYỆN</t>
  </si>
  <si>
    <t>Tốt</t>
  </si>
  <si>
    <t>Quảng Nam</t>
  </si>
  <si>
    <t>Khá</t>
  </si>
  <si>
    <t>Nam</t>
  </si>
  <si>
    <t>TỐT NGHIỆP</t>
  </si>
  <si>
    <t>TTTN</t>
  </si>
  <si>
    <t>TB MÔN HỌC</t>
  </si>
  <si>
    <t>CHUYÊN NGÀNH: ĐIỆN TỬ VIỄN THÔNG</t>
  </si>
  <si>
    <t>Nợ 0 TC</t>
  </si>
  <si>
    <t>Đà Nẵng</t>
  </si>
  <si>
    <t>CHUYÊN NGÀNH: ĐIỆN TỰ ĐỘNG</t>
  </si>
  <si>
    <t>DIỆN ĐỀ NGHỊ CÔNG NHẬN  TỐT NGHIỆP</t>
  </si>
  <si>
    <t>CHUYÊN NGÀNH: ANH VĂN DU LỊCH</t>
  </si>
  <si>
    <t>CHUYÊN NGÀNH: ANH VĂN BIÊN PHIÊN DỊCH</t>
  </si>
  <si>
    <t>K19NAB</t>
  </si>
  <si>
    <t>Nữ</t>
  </si>
  <si>
    <t>NGÀNH: CAO ĐẲNG ANH VĂN</t>
  </si>
  <si>
    <t xml:space="preserve">NGÀNH: CAO ĐẲNG CÔNG NGHỆ KỸ THUẬT ĐIỆN, ĐIỆN TỬ </t>
  </si>
  <si>
    <t>Thảo</t>
  </si>
  <si>
    <t>K20NAB</t>
  </si>
  <si>
    <t>Quảng Ngãi</t>
  </si>
  <si>
    <t>Xuất Sắc</t>
  </si>
  <si>
    <t>DIỆN ĐỀ NGHỊ CÔNG NHẬN  TỐT NGHIỆP 09-2018</t>
  </si>
  <si>
    <t>Trâm</t>
  </si>
  <si>
    <t>Quảng Trị</t>
  </si>
  <si>
    <t>Gia Lai</t>
  </si>
  <si>
    <t>Nguyễn Xuân</t>
  </si>
  <si>
    <t>Nguyễn Thị</t>
  </si>
  <si>
    <t>Hà Tĩnh</t>
  </si>
  <si>
    <t>Quảng Bình</t>
  </si>
  <si>
    <t>Trang</t>
  </si>
  <si>
    <t>Nguyễn Thị Xuân</t>
  </si>
  <si>
    <t>DakLak</t>
  </si>
  <si>
    <t>Trinh</t>
  </si>
  <si>
    <t>DANH SÁCH SINH VIÊN THAM DỰ TỐT NGHIỆP ĐỢT THÁNG 12 NĂM 2018</t>
  </si>
  <si>
    <t>Lê Thị</t>
  </si>
  <si>
    <t>Hương</t>
  </si>
  <si>
    <t>K18NCD</t>
  </si>
  <si>
    <t>06/08/1994</t>
  </si>
  <si>
    <t>Hoàn thành hk2 2016-2017</t>
  </si>
  <si>
    <t>DIỆN ĐỀ NGHỊ CÔNG NHẬN  TỐT NGHIỆP 12-2018</t>
  </si>
  <si>
    <t>Nguyễn Tuấn</t>
  </si>
  <si>
    <t>Cảnh</t>
  </si>
  <si>
    <t>K20NCD</t>
  </si>
  <si>
    <t>Đăk Lăk</t>
  </si>
  <si>
    <t>Nguyễn Thị Thanh</t>
  </si>
  <si>
    <t>K18NAB</t>
  </si>
  <si>
    <t>DIỆN ĐỦ ĐIỀU KIỆN DỰ THI TỐT NGHIỆP 12-2018</t>
  </si>
  <si>
    <t>Hạnh</t>
  </si>
  <si>
    <t>Trương Hoàng Mỹ</t>
  </si>
  <si>
    <t>Duyên</t>
  </si>
  <si>
    <t>Lê Mai Hoàng</t>
  </si>
  <si>
    <t>Kim</t>
  </si>
  <si>
    <t>ĐÀ NẴNG</t>
  </si>
  <si>
    <t>Trần Thị Thúy</t>
  </si>
  <si>
    <t>Trần Tuyết</t>
  </si>
  <si>
    <t>DIỆN ĐỦ ĐIỀU KIỆN GIAO ĐỒ ÁN TỐT NGHIỆP 12-2018</t>
  </si>
  <si>
    <t>Phan Thị Thùy</t>
  </si>
  <si>
    <t>Dung</t>
  </si>
  <si>
    <t>Lành</t>
  </si>
  <si>
    <t>Trần Thị Duy</t>
  </si>
  <si>
    <t>Thanh</t>
  </si>
  <si>
    <t>Bùi Hoàng</t>
  </si>
  <si>
    <t>Chính</t>
  </si>
  <si>
    <t xml:space="preserve">TB </t>
  </si>
  <si>
    <t>Nợ 6 TC</t>
  </si>
  <si>
    <t>DIỆN XÉT VỚT ĐIỀU KIỆN GIAO ĐỒ ÁN TỐT NGHIỆP 12-2018</t>
  </si>
  <si>
    <t>Phan Văn</t>
  </si>
  <si>
    <t>Đại</t>
  </si>
  <si>
    <t>Nguyễn Thị Lan</t>
  </si>
  <si>
    <t>Nhi</t>
  </si>
  <si>
    <t>Phan Thanh Trúc</t>
  </si>
  <si>
    <t>Quỳnh</t>
  </si>
  <si>
    <t>Trương Thị Kim</t>
  </si>
  <si>
    <t>Nguyễn Đinh Thu</t>
  </si>
  <si>
    <t>Nguyễn Thị Thu</t>
  </si>
  <si>
    <t>Nguyễn Thị Tâm</t>
  </si>
  <si>
    <t>Hà</t>
  </si>
  <si>
    <t>K18NAD</t>
  </si>
  <si>
    <t>Thừa Thiên Huế</t>
  </si>
  <si>
    <t>LIN316=7.2</t>
  </si>
  <si>
    <t xml:space="preserve">Trần Thanh </t>
  </si>
  <si>
    <t>Trân</t>
  </si>
  <si>
    <t>K19NAD</t>
  </si>
  <si>
    <t>Mai Thị</t>
  </si>
  <si>
    <t>Phượng</t>
  </si>
  <si>
    <t>Thanh Hóa</t>
  </si>
  <si>
    <t>Nợ 2 TC</t>
  </si>
  <si>
    <t>Trương Quang</t>
  </si>
  <si>
    <t>Dũng</t>
  </si>
  <si>
    <t>K20NAD</t>
  </si>
  <si>
    <t>Văn Kỳ</t>
  </si>
  <si>
    <t>Trần Thị Thục</t>
  </si>
  <si>
    <t>Nguyễn Ngọc Thùy</t>
  </si>
  <si>
    <t>Trịnh Thị Xuân</t>
  </si>
  <si>
    <t>Anh</t>
  </si>
  <si>
    <t>Nợ 4 TC</t>
  </si>
  <si>
    <t>Nguyễn Thị Minh</t>
  </si>
  <si>
    <t>Phan Thị Hiền</t>
  </si>
  <si>
    <t>Thục</t>
  </si>
  <si>
    <t>Trương Thùy</t>
  </si>
  <si>
    <t>An</t>
  </si>
  <si>
    <t>Võ Thị Ngọc</t>
  </si>
  <si>
    <t>Huỳnh Thị Kim</t>
  </si>
  <si>
    <t>Mai Ngọc Quỳnh</t>
  </si>
  <si>
    <t>Huỳnh Thị</t>
  </si>
  <si>
    <t>Hải</t>
  </si>
  <si>
    <t>K18ECD</t>
  </si>
  <si>
    <t>05/04/1994</t>
  </si>
  <si>
    <t>DIỆN ĐỦ ĐIỀU KIỆN GIAO KHÓA LUẬN TỐT NGHIỆP 12-2018</t>
  </si>
  <si>
    <t>DIỆN XÉT VỚT ĐIỀU KIỆN GIAO KHÓA LUẬN TỐT NGHIỆP 12-2018</t>
  </si>
  <si>
    <t>Trần Xuân</t>
  </si>
  <si>
    <t>Quý</t>
  </si>
  <si>
    <t>Rèn Luyện =0</t>
  </si>
  <si>
    <t>Nguyễn Đức</t>
  </si>
  <si>
    <t>Tuấn</t>
  </si>
  <si>
    <t>Đào Minh</t>
  </si>
  <si>
    <t>Tú</t>
  </si>
  <si>
    <t>Nguyễn Ngọc</t>
  </si>
  <si>
    <t>Phan Nhật</t>
  </si>
  <si>
    <t>Bình</t>
  </si>
  <si>
    <t>Trần Minh</t>
  </si>
  <si>
    <t>Tâm</t>
  </si>
  <si>
    <t>Nguyễn Hữu Hoàng</t>
  </si>
  <si>
    <t>Tuyên</t>
  </si>
  <si>
    <t>Phần mềm 2.5, File tính 2.49</t>
  </si>
  <si>
    <t>Phạm Nguyên Quốc</t>
  </si>
  <si>
    <t>DIỆN ĐỀ NGHỊ CÔNG NHẬN TỐT NGHIỆP 12-2018</t>
  </si>
  <si>
    <t>Trương Mạnh</t>
  </si>
  <si>
    <t>K20EVT</t>
  </si>
  <si>
    <t>Võ Đăng</t>
  </si>
  <si>
    <t>Nghĩa</t>
  </si>
  <si>
    <t>Trần Minh Đan</t>
  </si>
  <si>
    <t>Thư</t>
  </si>
  <si>
    <t>Huỳnh Ngọc</t>
  </si>
  <si>
    <t>Long</t>
  </si>
  <si>
    <t>Nguyễn Phi</t>
  </si>
  <si>
    <t>Cường</t>
  </si>
  <si>
    <t>Lê Bá</t>
  </si>
  <si>
    <t>Đông</t>
  </si>
  <si>
    <t>Đặng Văn</t>
  </si>
  <si>
    <t>Lập</t>
  </si>
  <si>
    <t>Nguyễn Duy</t>
  </si>
  <si>
    <t>Quang</t>
  </si>
  <si>
    <t>Nguyễn Văn</t>
  </si>
  <si>
    <t>Nguyễn Thọ</t>
  </si>
  <si>
    <t>Trương Minh</t>
  </si>
  <si>
    <t>Thuận</t>
  </si>
  <si>
    <t>Nợ 3 TC</t>
  </si>
  <si>
    <t>Nguyễn Phúc</t>
  </si>
  <si>
    <t>Hậu</t>
  </si>
  <si>
    <t>K19EVT</t>
  </si>
  <si>
    <t>Nguyễn Trường</t>
  </si>
  <si>
    <t>Lợi</t>
  </si>
  <si>
    <t>Nguyễn Đức Văn</t>
  </si>
  <si>
    <t>Toàn</t>
  </si>
  <si>
    <t>Đỗ Văn</t>
  </si>
  <si>
    <t>Nợ 5 TC</t>
  </si>
  <si>
    <t xml:space="preserve">Trương Quốc </t>
  </si>
  <si>
    <t>Hoàng</t>
  </si>
  <si>
    <t>CHUYÊN NGÀNH: THIẾT KẾ SỐ</t>
  </si>
  <si>
    <t>K19EDT</t>
  </si>
  <si>
    <t>Ca Thái Quốc</t>
  </si>
  <si>
    <t>Bảo</t>
  </si>
  <si>
    <t>K20EDT</t>
  </si>
  <si>
    <t>Nguyễn Hữu</t>
  </si>
  <si>
    <t>Bình Định</t>
  </si>
  <si>
    <t>Đặng Văn Thái</t>
  </si>
  <si>
    <t>Lê Văn</t>
  </si>
  <si>
    <t>Nguyễn Tài</t>
  </si>
  <si>
    <t>Đức</t>
  </si>
  <si>
    <t>Nguyễn Việt</t>
  </si>
  <si>
    <t>Nguyễn Thành</t>
  </si>
  <si>
    <t>Huy</t>
  </si>
  <si>
    <t>Phan Thanh</t>
  </si>
  <si>
    <t>Huynh</t>
  </si>
  <si>
    <t>Trịnh Quang</t>
  </si>
  <si>
    <t>Hữu</t>
  </si>
  <si>
    <t>Ngô Văn</t>
  </si>
  <si>
    <t>Khánh</t>
  </si>
  <si>
    <t>Huỳnh Duy</t>
  </si>
  <si>
    <t>Linh</t>
  </si>
  <si>
    <t>Đinh Phước</t>
  </si>
  <si>
    <t>Lộc</t>
  </si>
  <si>
    <t>Lê Quý Bửu</t>
  </si>
  <si>
    <t>Minh</t>
  </si>
  <si>
    <t>TT Huế</t>
  </si>
  <si>
    <t>Phan Đức</t>
  </si>
  <si>
    <t>Hà Khánh</t>
  </si>
  <si>
    <t>Nguyễn Đức Lâm</t>
  </si>
  <si>
    <t>Nguyên</t>
  </si>
  <si>
    <t>Nợ 1 TC</t>
  </si>
  <si>
    <t>Thạch Quang</t>
  </si>
  <si>
    <t>Sang</t>
  </si>
  <si>
    <t>Trần Quốc Nhật</t>
  </si>
  <si>
    <t>Sinh</t>
  </si>
  <si>
    <t>Phan Hoài</t>
  </si>
  <si>
    <t>Nguyễn Hoàng</t>
  </si>
  <si>
    <t>Tiến</t>
  </si>
  <si>
    <t>Ngô Vũ</t>
  </si>
  <si>
    <t>Thọ</t>
  </si>
  <si>
    <t>Hoàng Văn</t>
  </si>
  <si>
    <t>Trí</t>
  </si>
  <si>
    <t>Đặng Như</t>
  </si>
  <si>
    <t>Trung</t>
  </si>
  <si>
    <t>Phạm Hoàng</t>
  </si>
  <si>
    <t>Việt</t>
  </si>
  <si>
    <t>Vĩnh</t>
  </si>
  <si>
    <t>Dương Quốc</t>
  </si>
  <si>
    <t>Hùng</t>
  </si>
  <si>
    <t>Trịnh Nguyễn Song</t>
  </si>
  <si>
    <t xml:space="preserve">Huỳnh </t>
  </si>
  <si>
    <t>Lê Trương Khải</t>
  </si>
  <si>
    <t>Hưng</t>
  </si>
  <si>
    <t>Nguyễn Trí</t>
  </si>
  <si>
    <t>Lý</t>
  </si>
  <si>
    <t>Võ Đình</t>
  </si>
  <si>
    <t>Ngô</t>
  </si>
  <si>
    <t>Nguyễn Đình</t>
  </si>
  <si>
    <t>Phước</t>
  </si>
  <si>
    <t>Doãn Minh</t>
  </si>
  <si>
    <t>Nguyễn Như</t>
  </si>
  <si>
    <t>Tài</t>
  </si>
  <si>
    <t>Võ Anh</t>
  </si>
  <si>
    <t>Nguyễn Ngọc Đại</t>
  </si>
  <si>
    <t>Thắng</t>
  </si>
  <si>
    <t>Dương Phú</t>
  </si>
  <si>
    <t>Thịnh</t>
  </si>
  <si>
    <t>Trần Hữu</t>
  </si>
  <si>
    <t>Vỹ</t>
  </si>
  <si>
    <t>Lê Cao</t>
  </si>
  <si>
    <t>Lê Quang</t>
  </si>
  <si>
    <t>Thành</t>
  </si>
  <si>
    <t>Lê Y</t>
  </si>
  <si>
    <t>Văn</t>
  </si>
  <si>
    <t>Lê Hoàng</t>
  </si>
  <si>
    <t>Vũ</t>
  </si>
  <si>
    <t>Đinh Thị Lệ</t>
  </si>
  <si>
    <t>Hường</t>
  </si>
  <si>
    <t>Nguyễn Quốc</t>
  </si>
  <si>
    <t>Hồ Văn</t>
  </si>
  <si>
    <t>Chương</t>
  </si>
  <si>
    <t>K20ETS</t>
  </si>
  <si>
    <t>Trương Quốc</t>
  </si>
  <si>
    <t>Phan Minh</t>
  </si>
  <si>
    <t>Nguyễn Thế</t>
  </si>
  <si>
    <t>Lê Minh</t>
  </si>
  <si>
    <t>Trần Ngọc</t>
  </si>
  <si>
    <t>Phan Vũ Đình</t>
  </si>
  <si>
    <t>Đăk Nông</t>
  </si>
  <si>
    <t>CR433=7.4</t>
  </si>
  <si>
    <t>CR433=7.8</t>
  </si>
  <si>
    <t>CR433=7.7</t>
  </si>
  <si>
    <t>CR433=8.1</t>
  </si>
  <si>
    <t>CR433=7.6</t>
  </si>
  <si>
    <t xml:space="preserve">Học cải thiện </t>
  </si>
  <si>
    <t>D22EVT</t>
  </si>
  <si>
    <t>KST=Đạt</t>
  </si>
  <si>
    <t>GDQP=Đạt</t>
  </si>
  <si>
    <t>EE424=8.6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</si>
</sst>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;[Red]0.0"/>
    <numFmt numFmtId="185" formatCode="0.00;[Red]0.0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6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41" fillId="0" borderId="0"/>
    <xf numFmtId="0" fontId="1" fillId="0" borderId="0"/>
    <xf numFmtId="0" fontId="46" fillId="0" borderId="0"/>
    <xf numFmtId="0" fontId="23" fillId="0" borderId="0"/>
    <xf numFmtId="0" fontId="5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9" fillId="0" borderId="0" applyFont="0" applyFill="0" applyBorder="0" applyAlignment="0" applyProtection="0"/>
    <xf numFmtId="186" fontId="38" fillId="0" borderId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50" fillId="0" borderId="0" applyFont="0" applyFill="0" applyBorder="0" applyAlignment="0" applyProtection="0"/>
    <xf numFmtId="183" fontId="3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51" fillId="0" borderId="0"/>
    <xf numFmtId="37" fontId="52" fillId="0" borderId="0"/>
    <xf numFmtId="0" fontId="53" fillId="0" borderId="0"/>
    <xf numFmtId="0" fontId="54" fillId="0" borderId="0"/>
    <xf numFmtId="165" fontId="3" fillId="0" borderId="0" applyFont="0" applyFill="0" applyBorder="0" applyAlignment="0" applyProtection="0"/>
    <xf numFmtId="165" fontId="55" fillId="0" borderId="0" applyFont="0" applyFill="0" applyBorder="0" applyAlignment="0" applyProtection="0"/>
    <xf numFmtId="38" fontId="17" fillId="3" borderId="0" applyNumberFormat="0" applyBorder="0" applyAlignment="0" applyProtection="0"/>
    <xf numFmtId="0" fontId="56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7" fillId="0" borderId="0"/>
    <xf numFmtId="0" fontId="58" fillId="0" borderId="30"/>
    <xf numFmtId="194" fontId="3" fillId="0" borderId="31"/>
    <xf numFmtId="0" fontId="3" fillId="0" borderId="0"/>
    <xf numFmtId="0" fontId="59" fillId="0" borderId="0"/>
    <xf numFmtId="0" fontId="3" fillId="0" borderId="0"/>
    <xf numFmtId="0" fontId="2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24" fillId="0" borderId="0"/>
    <xf numFmtId="0" fontId="30" fillId="0" borderId="0"/>
    <xf numFmtId="0" fontId="48" fillId="0" borderId="0"/>
    <xf numFmtId="0" fontId="6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50" fillId="0" borderId="0"/>
    <xf numFmtId="16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1" fillId="0" borderId="30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62" fillId="0" borderId="0"/>
    <xf numFmtId="0" fontId="58" fillId="0" borderId="0"/>
    <xf numFmtId="0" fontId="3" fillId="0" borderId="32" applyNumberFormat="0" applyFont="0" applyFill="0" applyAlignment="0" applyProtection="0"/>
    <xf numFmtId="0" fontId="63" fillId="0" borderId="0" applyNumberFormat="0" applyFill="0" applyBorder="0" applyAlignment="0" applyProtection="0"/>
    <xf numFmtId="0" fontId="37" fillId="0" borderId="0"/>
    <xf numFmtId="0" fontId="3" fillId="0" borderId="0"/>
  </cellStyleXfs>
  <cellXfs count="174">
    <xf numFmtId="0" fontId="0" fillId="0" borderId="0" xfId="0"/>
    <xf numFmtId="0" fontId="6" fillId="0" borderId="0" xfId="4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1" fillId="0" borderId="0" xfId="98" applyFont="1" applyFill="1" applyBorder="1"/>
    <xf numFmtId="0" fontId="2" fillId="0" borderId="0" xfId="98" applyFont="1" applyFill="1" applyBorder="1" applyAlignment="1">
      <alignment horizontal="left"/>
    </xf>
    <xf numFmtId="14" fontId="1" fillId="0" borderId="0" xfId="3" applyNumberFormat="1" applyFont="1" applyBorder="1" applyAlignment="1">
      <alignment horizontal="center"/>
    </xf>
    <xf numFmtId="0" fontId="42" fillId="0" borderId="0" xfId="65" applyFont="1" applyBorder="1" applyAlignment="1">
      <alignment horizontal="center"/>
    </xf>
    <xf numFmtId="14" fontId="43" fillId="0" borderId="0" xfId="99" applyNumberFormat="1" applyFont="1" applyBorder="1" applyAlignment="1">
      <alignment horizontal="center"/>
    </xf>
    <xf numFmtId="0" fontId="25" fillId="0" borderId="0" xfId="65" applyFont="1" applyAlignment="1">
      <alignment vertical="center"/>
    </xf>
    <xf numFmtId="0" fontId="2" fillId="0" borderId="0" xfId="100" applyFont="1"/>
    <xf numFmtId="0" fontId="2" fillId="2" borderId="0" xfId="100" applyFont="1" applyFill="1"/>
    <xf numFmtId="0" fontId="44" fillId="0" borderId="0" xfId="65" applyFont="1" applyBorder="1" applyAlignment="1">
      <alignment horizontal="center"/>
    </xf>
    <xf numFmtId="0" fontId="5" fillId="0" borderId="0" xfId="100" applyFont="1"/>
    <xf numFmtId="0" fontId="5" fillId="2" borderId="0" xfId="100" applyFont="1" applyFill="1"/>
    <xf numFmtId="0" fontId="5" fillId="0" borderId="0" xfId="100" applyFont="1" applyAlignment="1">
      <alignment horizontal="center"/>
    </xf>
    <xf numFmtId="184" fontId="5" fillId="0" borderId="0" xfId="100" applyNumberFormat="1" applyFont="1" applyAlignment="1">
      <alignment horizontal="center"/>
    </xf>
    <xf numFmtId="185" fontId="5" fillId="0" borderId="0" xfId="100" applyNumberFormat="1" applyFont="1" applyAlignment="1">
      <alignment horizontal="center"/>
    </xf>
    <xf numFmtId="0" fontId="45" fillId="0" borderId="0" xfId="65" applyFont="1" applyAlignment="1">
      <alignment vertical="center"/>
    </xf>
    <xf numFmtId="0" fontId="2" fillId="2" borderId="0" xfId="100" applyFont="1" applyFill="1" applyAlignment="1"/>
    <xf numFmtId="0" fontId="46" fillId="0" borderId="0" xfId="101"/>
    <xf numFmtId="0" fontId="1" fillId="0" borderId="0" xfId="101" applyFont="1"/>
    <xf numFmtId="0" fontId="46" fillId="0" borderId="0" xfId="101" applyAlignment="1">
      <alignment horizontal="left"/>
    </xf>
    <xf numFmtId="0" fontId="1" fillId="0" borderId="0" xfId="100" applyFont="1"/>
    <xf numFmtId="0" fontId="5" fillId="0" borderId="0" xfId="100" applyFont="1" applyBorder="1" applyAlignment="1"/>
    <xf numFmtId="183" fontId="46" fillId="0" borderId="0" xfId="101" applyNumberFormat="1"/>
    <xf numFmtId="0" fontId="2" fillId="5" borderId="3" xfId="65" applyFont="1" applyFill="1" applyBorder="1" applyAlignment="1">
      <alignment horizontal="left" vertical="center"/>
    </xf>
    <xf numFmtId="0" fontId="1" fillId="0" borderId="17" xfId="4" applyFont="1" applyBorder="1" applyAlignment="1">
      <alignment horizontal="left" vertical="center"/>
    </xf>
    <xf numFmtId="0" fontId="2" fillId="0" borderId="18" xfId="4" applyFont="1" applyBorder="1" applyAlignment="1">
      <alignment vertical="center"/>
    </xf>
    <xf numFmtId="0" fontId="7" fillId="2" borderId="16" xfId="1" applyFont="1" applyFill="1" applyBorder="1" applyAlignment="1">
      <alignment horizontal="center" vertical="center"/>
    </xf>
    <xf numFmtId="0" fontId="25" fillId="0" borderId="0" xfId="65" applyFont="1" applyAlignment="1">
      <alignment horizontal="center" vertical="center"/>
    </xf>
    <xf numFmtId="183" fontId="46" fillId="0" borderId="0" xfId="101" applyNumberFormat="1" applyAlignment="1">
      <alignment horizontal="center"/>
    </xf>
    <xf numFmtId="0" fontId="2" fillId="0" borderId="0" xfId="100" applyFont="1" applyAlignment="1"/>
    <xf numFmtId="14" fontId="1" fillId="0" borderId="0" xfId="100" applyNumberFormat="1" applyFont="1" applyBorder="1" applyAlignment="1"/>
    <xf numFmtId="2" fontId="2" fillId="0" borderId="16" xfId="4" applyNumberFormat="1" applyFont="1" applyBorder="1" applyAlignment="1">
      <alignment horizontal="center" vertical="center"/>
    </xf>
    <xf numFmtId="0" fontId="2" fillId="2" borderId="0" xfId="100" applyFont="1" applyFill="1" applyAlignment="1">
      <alignment horizontal="center"/>
    </xf>
    <xf numFmtId="0" fontId="1" fillId="0" borderId="16" xfId="101" applyFont="1" applyBorder="1" applyAlignment="1">
      <alignment vertical="center"/>
    </xf>
    <xf numFmtId="14" fontId="1" fillId="0" borderId="16" xfId="103" applyNumberFormat="1" applyFont="1" applyBorder="1" applyAlignment="1">
      <alignment vertical="center"/>
    </xf>
    <xf numFmtId="2" fontId="2" fillId="0" borderId="16" xfId="101" applyNumberFormat="1" applyFont="1" applyBorder="1" applyAlignment="1">
      <alignment horizontal="center" vertical="center"/>
    </xf>
    <xf numFmtId="0" fontId="2" fillId="5" borderId="16" xfId="100" applyFont="1" applyFill="1" applyBorder="1" applyAlignment="1">
      <alignment horizontal="center" vertical="center"/>
    </xf>
    <xf numFmtId="0" fontId="1" fillId="0" borderId="0" xfId="101" applyFont="1" applyAlignment="1">
      <alignment vertical="center"/>
    </xf>
    <xf numFmtId="184" fontId="2" fillId="0" borderId="0" xfId="100" applyNumberFormat="1" applyFont="1" applyAlignment="1">
      <alignment horizontal="center"/>
    </xf>
    <xf numFmtId="0" fontId="46" fillId="0" borderId="3" xfId="101" applyBorder="1" applyAlignment="1">
      <alignment vertical="center"/>
    </xf>
    <xf numFmtId="0" fontId="46" fillId="0" borderId="0" xfId="101" applyAlignment="1">
      <alignment vertical="center"/>
    </xf>
    <xf numFmtId="14" fontId="1" fillId="0" borderId="16" xfId="101" applyNumberFormat="1" applyFont="1" applyBorder="1" applyAlignment="1">
      <alignment horizontal="center" vertical="center"/>
    </xf>
    <xf numFmtId="14" fontId="1" fillId="0" borderId="16" xfId="103" applyNumberFormat="1" applyFont="1" applyBorder="1" applyAlignment="1">
      <alignment horizontal="center" vertical="center"/>
    </xf>
    <xf numFmtId="0" fontId="2" fillId="0" borderId="16" xfId="3" quotePrefix="1" applyFont="1" applyFill="1" applyBorder="1" applyAlignment="1">
      <alignment horizontal="left" vertical="center"/>
    </xf>
    <xf numFmtId="0" fontId="39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184" fontId="2" fillId="0" borderId="0" xfId="100" applyNumberFormat="1" applyFont="1" applyAlignment="1"/>
    <xf numFmtId="0" fontId="1" fillId="0" borderId="15" xfId="101" applyFont="1" applyBorder="1" applyAlignment="1">
      <alignment vertical="center"/>
    </xf>
    <xf numFmtId="0" fontId="2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7" fillId="2" borderId="20" xfId="1" applyFont="1" applyFill="1" applyBorder="1" applyAlignment="1">
      <alignment horizontal="center" vertical="center"/>
    </xf>
    <xf numFmtId="0" fontId="2" fillId="0" borderId="21" xfId="3" quotePrefix="1" applyFont="1" applyFill="1" applyBorder="1" applyAlignment="1">
      <alignment horizontal="left" vertical="center"/>
    </xf>
    <xf numFmtId="0" fontId="1" fillId="0" borderId="21" xfId="4" applyFont="1" applyBorder="1" applyAlignment="1">
      <alignment horizontal="left" vertical="center"/>
    </xf>
    <xf numFmtId="0" fontId="2" fillId="0" borderId="21" xfId="4" applyFont="1" applyBorder="1" applyAlignment="1">
      <alignment vertical="center"/>
    </xf>
    <xf numFmtId="14" fontId="1" fillId="0" borderId="21" xfId="101" applyNumberFormat="1" applyFont="1" applyBorder="1" applyAlignment="1">
      <alignment horizontal="center" vertical="center"/>
    </xf>
    <xf numFmtId="14" fontId="1" fillId="0" borderId="21" xfId="103" applyNumberFormat="1" applyFont="1" applyBorder="1" applyAlignment="1">
      <alignment horizontal="center" vertical="center"/>
    </xf>
    <xf numFmtId="14" fontId="1" fillId="0" borderId="21" xfId="103" applyNumberFormat="1" applyFont="1" applyBorder="1" applyAlignment="1">
      <alignment vertical="center"/>
    </xf>
    <xf numFmtId="2" fontId="2" fillId="0" borderId="21" xfId="101" applyNumberFormat="1" applyFont="1" applyBorder="1" applyAlignment="1">
      <alignment horizontal="center" vertical="center"/>
    </xf>
    <xf numFmtId="2" fontId="2" fillId="0" borderId="21" xfId="4" applyNumberFormat="1" applyFont="1" applyBorder="1" applyAlignment="1">
      <alignment horizontal="center" vertical="center"/>
    </xf>
    <xf numFmtId="0" fontId="1" fillId="0" borderId="21" xfId="101" applyFont="1" applyBorder="1" applyAlignment="1">
      <alignment vertical="center"/>
    </xf>
    <xf numFmtId="0" fontId="2" fillId="5" borderId="22" xfId="100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2" fillId="0" borderId="19" xfId="3" quotePrefix="1" applyFont="1" applyFill="1" applyBorder="1" applyAlignment="1">
      <alignment horizontal="left" vertical="center"/>
    </xf>
    <xf numFmtId="0" fontId="1" fillId="0" borderId="19" xfId="4" applyFont="1" applyBorder="1" applyAlignment="1">
      <alignment horizontal="left" vertical="center"/>
    </xf>
    <xf numFmtId="0" fontId="2" fillId="0" borderId="19" xfId="4" applyFont="1" applyBorder="1" applyAlignment="1">
      <alignment vertical="center"/>
    </xf>
    <xf numFmtId="14" fontId="1" fillId="0" borderId="19" xfId="101" applyNumberFormat="1" applyFont="1" applyBorder="1" applyAlignment="1">
      <alignment horizontal="center" vertical="center"/>
    </xf>
    <xf numFmtId="14" fontId="1" fillId="0" borderId="19" xfId="103" applyNumberFormat="1" applyFont="1" applyBorder="1" applyAlignment="1">
      <alignment horizontal="center" vertical="center"/>
    </xf>
    <xf numFmtId="2" fontId="2" fillId="0" borderId="19" xfId="101" applyNumberFormat="1" applyFont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1" fillId="0" borderId="19" xfId="101" applyFont="1" applyBorder="1" applyAlignment="1">
      <alignment vertical="center"/>
    </xf>
    <xf numFmtId="0" fontId="2" fillId="5" borderId="24" xfId="100" applyFont="1" applyFill="1" applyBorder="1" applyAlignment="1">
      <alignment horizontal="center" vertical="center"/>
    </xf>
    <xf numFmtId="0" fontId="39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46" fillId="0" borderId="6" xfId="101" applyBorder="1" applyAlignment="1">
      <alignment vertical="center"/>
    </xf>
    <xf numFmtId="0" fontId="7" fillId="2" borderId="25" xfId="1" applyFont="1" applyFill="1" applyBorder="1" applyAlignment="1">
      <alignment horizontal="center" vertical="center"/>
    </xf>
    <xf numFmtId="0" fontId="2" fillId="0" borderId="26" xfId="3" quotePrefix="1" applyFont="1" applyFill="1" applyBorder="1" applyAlignment="1">
      <alignment horizontal="left" vertical="center"/>
    </xf>
    <xf numFmtId="0" fontId="1" fillId="0" borderId="26" xfId="4" applyFont="1" applyBorder="1" applyAlignment="1">
      <alignment horizontal="left" vertical="center"/>
    </xf>
    <xf numFmtId="0" fontId="2" fillId="0" borderId="26" xfId="4" applyFont="1" applyBorder="1" applyAlignment="1">
      <alignment vertical="center"/>
    </xf>
    <xf numFmtId="14" fontId="1" fillId="0" borderId="26" xfId="101" applyNumberFormat="1" applyFont="1" applyBorder="1" applyAlignment="1">
      <alignment horizontal="center" vertical="center"/>
    </xf>
    <xf numFmtId="14" fontId="1" fillId="0" borderId="26" xfId="103" applyNumberFormat="1" applyFont="1" applyBorder="1" applyAlignment="1">
      <alignment horizontal="center" vertical="center"/>
    </xf>
    <xf numFmtId="14" fontId="1" fillId="0" borderId="26" xfId="103" applyNumberFormat="1" applyFont="1" applyBorder="1" applyAlignment="1">
      <alignment vertical="center"/>
    </xf>
    <xf numFmtId="2" fontId="2" fillId="0" borderId="26" xfId="101" applyNumberFormat="1" applyFont="1" applyBorder="1" applyAlignment="1">
      <alignment horizontal="center" vertical="center"/>
    </xf>
    <xf numFmtId="2" fontId="2" fillId="0" borderId="26" xfId="4" applyNumberFormat="1" applyFont="1" applyBorder="1" applyAlignment="1">
      <alignment horizontal="center" vertical="center"/>
    </xf>
    <xf numFmtId="0" fontId="1" fillId="0" borderId="26" xfId="101" applyFont="1" applyBorder="1" applyAlignment="1">
      <alignment vertical="center"/>
    </xf>
    <xf numFmtId="0" fontId="1" fillId="0" borderId="3" xfId="101" applyFont="1" applyBorder="1" applyAlignment="1">
      <alignment vertical="center"/>
    </xf>
    <xf numFmtId="0" fontId="7" fillId="2" borderId="27" xfId="1" applyFont="1" applyFill="1" applyBorder="1" applyAlignment="1">
      <alignment horizontal="center" vertical="center"/>
    </xf>
    <xf numFmtId="0" fontId="2" fillId="0" borderId="28" xfId="3" quotePrefix="1" applyFont="1" applyFill="1" applyBorder="1" applyAlignment="1">
      <alignment horizontal="left" vertical="center"/>
    </xf>
    <xf numFmtId="0" fontId="1" fillId="0" borderId="28" xfId="4" applyFont="1" applyBorder="1" applyAlignment="1">
      <alignment horizontal="left" vertical="center"/>
    </xf>
    <xf numFmtId="0" fontId="2" fillId="0" borderId="28" xfId="4" applyFont="1" applyBorder="1" applyAlignment="1">
      <alignment vertical="center"/>
    </xf>
    <xf numFmtId="14" fontId="1" fillId="0" borderId="28" xfId="101" applyNumberFormat="1" applyFont="1" applyBorder="1" applyAlignment="1">
      <alignment horizontal="center" vertical="center"/>
    </xf>
    <xf numFmtId="14" fontId="1" fillId="0" borderId="28" xfId="103" applyNumberFormat="1" applyFont="1" applyBorder="1" applyAlignment="1">
      <alignment horizontal="center" vertical="center"/>
    </xf>
    <xf numFmtId="2" fontId="2" fillId="0" borderId="28" xfId="101" applyNumberFormat="1" applyFont="1" applyBorder="1" applyAlignment="1">
      <alignment horizontal="center" vertical="center"/>
    </xf>
    <xf numFmtId="2" fontId="2" fillId="0" borderId="28" xfId="4" applyNumberFormat="1" applyFont="1" applyBorder="1" applyAlignment="1">
      <alignment horizontal="center" vertical="center"/>
    </xf>
    <xf numFmtId="0" fontId="1" fillId="0" borderId="28" xfId="101" applyFont="1" applyBorder="1" applyAlignment="1">
      <alignment vertical="center"/>
    </xf>
    <xf numFmtId="0" fontId="2" fillId="5" borderId="29" xfId="100" applyFont="1" applyFill="1" applyBorder="1" applyAlignment="1">
      <alignment horizontal="center" vertical="center"/>
    </xf>
    <xf numFmtId="0" fontId="1" fillId="0" borderId="21" xfId="101" applyFont="1" applyBorder="1" applyAlignment="1">
      <alignment vertical="center" wrapText="1"/>
    </xf>
    <xf numFmtId="0" fontId="1" fillId="0" borderId="26" xfId="101" applyFont="1" applyBorder="1" applyAlignment="1">
      <alignment vertical="center" wrapText="1"/>
    </xf>
    <xf numFmtId="0" fontId="2" fillId="5" borderId="33" xfId="100" applyFont="1" applyFill="1" applyBorder="1" applyAlignment="1">
      <alignment horizontal="center" vertical="center"/>
    </xf>
    <xf numFmtId="0" fontId="2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2" fillId="5" borderId="34" xfId="65" applyFont="1" applyFill="1" applyBorder="1" applyAlignment="1">
      <alignment horizontal="left" vertical="center"/>
    </xf>
    <xf numFmtId="0" fontId="1" fillId="5" borderId="34" xfId="65" applyFont="1" applyFill="1" applyBorder="1" applyAlignment="1">
      <alignment vertical="center"/>
    </xf>
    <xf numFmtId="0" fontId="7" fillId="5" borderId="34" xfId="65" applyFont="1" applyFill="1" applyBorder="1" applyAlignment="1">
      <alignment vertical="center"/>
    </xf>
    <xf numFmtId="14" fontId="1" fillId="5" borderId="34" xfId="65" quotePrefix="1" applyNumberFormat="1" applyFont="1" applyFill="1" applyBorder="1" applyAlignment="1">
      <alignment horizontal="center" vertical="center"/>
    </xf>
    <xf numFmtId="0" fontId="1" fillId="5" borderId="34" xfId="65" applyFont="1" applyFill="1" applyBorder="1" applyAlignment="1">
      <alignment horizontal="center" vertical="center"/>
    </xf>
    <xf numFmtId="0" fontId="46" fillId="0" borderId="34" xfId="101" applyBorder="1" applyAlignment="1">
      <alignment vertical="center"/>
    </xf>
    <xf numFmtId="0" fontId="1" fillId="0" borderId="34" xfId="101" applyFont="1" applyBorder="1" applyAlignment="1">
      <alignment vertical="center"/>
    </xf>
    <xf numFmtId="0" fontId="2" fillId="0" borderId="35" xfId="3" quotePrefix="1" applyFont="1" applyFill="1" applyBorder="1" applyAlignment="1">
      <alignment horizontal="left" vertical="center"/>
    </xf>
    <xf numFmtId="0" fontId="1" fillId="0" borderId="35" xfId="4" applyFont="1" applyBorder="1" applyAlignment="1">
      <alignment horizontal="left" vertical="center"/>
    </xf>
    <xf numFmtId="0" fontId="2" fillId="0" borderId="35" xfId="4" applyFont="1" applyBorder="1" applyAlignment="1">
      <alignment vertical="center"/>
    </xf>
    <xf numFmtId="14" fontId="1" fillId="0" borderId="35" xfId="101" applyNumberFormat="1" applyFont="1" applyBorder="1" applyAlignment="1">
      <alignment horizontal="center" vertical="center"/>
    </xf>
    <xf numFmtId="14" fontId="1" fillId="0" borderId="35" xfId="103" applyNumberFormat="1" applyFont="1" applyBorder="1" applyAlignment="1">
      <alignment horizontal="center" vertical="center"/>
    </xf>
    <xf numFmtId="2" fontId="2" fillId="0" borderId="35" xfId="101" applyNumberFormat="1" applyFont="1" applyBorder="1" applyAlignment="1">
      <alignment horizontal="center" vertical="center"/>
    </xf>
    <xf numFmtId="2" fontId="2" fillId="0" borderId="35" xfId="4" applyNumberFormat="1" applyFont="1" applyBorder="1" applyAlignment="1">
      <alignment horizontal="center" vertical="center"/>
    </xf>
    <xf numFmtId="0" fontId="1" fillId="0" borderId="35" xfId="101" applyFont="1" applyBorder="1" applyAlignment="1">
      <alignment vertical="center"/>
    </xf>
    <xf numFmtId="0" fontId="7" fillId="2" borderId="36" xfId="1" applyFont="1" applyFill="1" applyBorder="1" applyAlignment="1">
      <alignment horizontal="center" vertical="center"/>
    </xf>
    <xf numFmtId="0" fontId="2" fillId="5" borderId="37" xfId="100" applyFont="1" applyFill="1" applyBorder="1" applyAlignment="1">
      <alignment horizontal="center" vertical="center"/>
    </xf>
    <xf numFmtId="0" fontId="2" fillId="5" borderId="2" xfId="65" applyFont="1" applyFill="1" applyBorder="1" applyAlignment="1">
      <alignment horizontal="left" vertical="center"/>
    </xf>
    <xf numFmtId="2" fontId="2" fillId="7" borderId="19" xfId="101" applyNumberFormat="1" applyFont="1" applyFill="1" applyBorder="1" applyAlignment="1">
      <alignment horizontal="center" vertical="center"/>
    </xf>
    <xf numFmtId="0" fontId="1" fillId="0" borderId="19" xfId="101" applyFont="1" applyBorder="1" applyAlignment="1">
      <alignment vertical="center" wrapText="1"/>
    </xf>
    <xf numFmtId="0" fontId="1" fillId="0" borderId="1" xfId="101" applyFont="1" applyBorder="1" applyAlignment="1">
      <alignment vertical="center"/>
    </xf>
    <xf numFmtId="0" fontId="1" fillId="0" borderId="38" xfId="101" applyFont="1" applyBorder="1" applyAlignment="1">
      <alignment vertical="center"/>
    </xf>
    <xf numFmtId="14" fontId="1" fillId="0" borderId="0" xfId="100" applyNumberFormat="1" applyFont="1" applyBorder="1" applyAlignment="1">
      <alignment horizontal="center"/>
    </xf>
    <xf numFmtId="0" fontId="2" fillId="0" borderId="0" xfId="100" applyFont="1" applyAlignment="1">
      <alignment horizontal="center"/>
    </xf>
    <xf numFmtId="0" fontId="2" fillId="0" borderId="1" xfId="100" applyFont="1" applyBorder="1" applyAlignment="1">
      <alignment horizontal="center" vertical="center" wrapText="1"/>
    </xf>
    <xf numFmtId="183" fontId="2" fillId="0" borderId="10" xfId="100" applyNumberFormat="1" applyFont="1" applyBorder="1" applyAlignment="1">
      <alignment horizontal="center" textRotation="90" wrapText="1"/>
    </xf>
    <xf numFmtId="183" fontId="2" fillId="0" borderId="15" xfId="100" applyNumberFormat="1" applyFont="1" applyBorder="1" applyAlignment="1">
      <alignment horizontal="center" textRotation="90"/>
    </xf>
    <xf numFmtId="0" fontId="40" fillId="0" borderId="10" xfId="100" applyFont="1" applyBorder="1" applyAlignment="1">
      <alignment horizontal="center" vertical="center" wrapText="1"/>
    </xf>
    <xf numFmtId="0" fontId="40" fillId="0" borderId="15" xfId="100" applyFont="1" applyBorder="1" applyAlignment="1">
      <alignment horizontal="center" vertical="center" wrapText="1"/>
    </xf>
    <xf numFmtId="0" fontId="2" fillId="0" borderId="7" xfId="100" applyFont="1" applyBorder="1" applyAlignment="1">
      <alignment horizontal="center" vertical="center" textRotation="90" wrapText="1"/>
    </xf>
    <xf numFmtId="0" fontId="2" fillId="0" borderId="10" xfId="100" applyFont="1" applyBorder="1" applyAlignment="1">
      <alignment horizontal="center" vertical="center" textRotation="90" wrapText="1"/>
    </xf>
    <xf numFmtId="0" fontId="2" fillId="0" borderId="15" xfId="100" applyFont="1" applyBorder="1" applyAlignment="1">
      <alignment horizontal="center" vertical="center" textRotation="90" wrapText="1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7" xfId="100" applyFont="1" applyBorder="1" applyAlignment="1">
      <alignment horizontal="center" vertical="center" wrapText="1"/>
    </xf>
    <xf numFmtId="0" fontId="2" fillId="0" borderId="10" xfId="100" applyFont="1" applyBorder="1" applyAlignment="1">
      <alignment horizontal="center" vertical="center" wrapText="1"/>
    </xf>
    <xf numFmtId="0" fontId="2" fillId="0" borderId="15" xfId="100" applyFont="1" applyBorder="1" applyAlignment="1">
      <alignment horizontal="center" vertical="center" wrapText="1"/>
    </xf>
    <xf numFmtId="0" fontId="44" fillId="0" borderId="0" xfId="100" applyFont="1" applyAlignment="1">
      <alignment horizontal="center"/>
    </xf>
    <xf numFmtId="0" fontId="47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2" borderId="7" xfId="100" applyFont="1" applyFill="1" applyBorder="1" applyAlignment="1">
      <alignment horizontal="center" vertical="center"/>
    </xf>
    <xf numFmtId="0" fontId="2" fillId="2" borderId="10" xfId="100" applyFont="1" applyFill="1" applyBorder="1" applyAlignment="1">
      <alignment horizontal="center" vertical="center"/>
    </xf>
    <xf numFmtId="0" fontId="2" fillId="2" borderId="15" xfId="100" applyFont="1" applyFill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3" fontId="2" fillId="0" borderId="7" xfId="100" applyNumberFormat="1" applyFont="1" applyBorder="1" applyAlignment="1">
      <alignment horizontal="center" textRotation="90" wrapText="1"/>
    </xf>
    <xf numFmtId="183" fontId="2" fillId="0" borderId="15" xfId="100" applyNumberFormat="1" applyFont="1" applyBorder="1" applyAlignment="1">
      <alignment horizontal="center" textRotation="90" wrapText="1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6" xfId="100" applyFont="1" applyBorder="1" applyAlignment="1">
      <alignment horizontal="center" vertical="center"/>
    </xf>
  </cellXfs>
  <cellStyles count="169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7"/>
    <cellStyle name="??_(????)??????" xfId="11"/>
    <cellStyle name="¤@¯ë_01" xfId="108"/>
    <cellStyle name="1" xfId="12"/>
    <cellStyle name="2" xfId="13"/>
    <cellStyle name="3" xfId="14"/>
    <cellStyle name="³f¹ô[0]_ÿÿÿÿÿÿ" xfId="109"/>
    <cellStyle name="³f¹ô_ÿÿÿÿÿÿ" xfId="110"/>
    <cellStyle name="4" xfId="15"/>
    <cellStyle name="ÅëÈ­ [0]_±âÅ¸" xfId="111"/>
    <cellStyle name="AeE­ [0]_INQUIRY ¿µ¾÷AßAø " xfId="16"/>
    <cellStyle name="ÅëÈ­ [0]_S" xfId="112"/>
    <cellStyle name="ÅëÈ­_±âÅ¸" xfId="113"/>
    <cellStyle name="AeE­_INQUIRY ¿µ¾÷AßAø " xfId="17"/>
    <cellStyle name="ÅëÈ­_S" xfId="114"/>
    <cellStyle name="ÄÞ¸¶ [0]_±âÅ¸" xfId="115"/>
    <cellStyle name="AÞ¸¶ [0]_INQUIRY ¿?¾÷AßAø " xfId="18"/>
    <cellStyle name="ÄÞ¸¶ [0]_S" xfId="116"/>
    <cellStyle name="ÄÞ¸¶_±âÅ¸" xfId="117"/>
    <cellStyle name="AÞ¸¶_INQUIRY ¿?¾÷AßAø " xfId="19"/>
    <cellStyle name="ÄÞ¸¶_S" xfId="118"/>
    <cellStyle name="blank" xfId="119"/>
    <cellStyle name="C?AØ_¿?¾÷CoE² " xfId="20"/>
    <cellStyle name="Ç¥ÁØ_#2(M17)_1" xfId="120"/>
    <cellStyle name="C￥AØ_¿μ¾÷CoE² " xfId="21"/>
    <cellStyle name="Ç¥ÁØ_S" xfId="121"/>
    <cellStyle name="C￥AØ_Sheet1_¿μ¾÷CoE² " xfId="122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3"/>
    <cellStyle name="Comma 2" xfId="104"/>
    <cellStyle name="Comma 3" xfId="124"/>
    <cellStyle name="Comma 4" xfId="125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6"/>
    <cellStyle name="HEADER" xfId="127"/>
    <cellStyle name="Header1" xfId="38"/>
    <cellStyle name="Header2" xfId="39"/>
    <cellStyle name="Heading 1 2" xfId="128"/>
    <cellStyle name="Heading 2 2" xfId="129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30"/>
    <cellStyle name="Input 2" xfId="131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2"/>
    <cellStyle name="moi" xfId="133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6"/>
    <cellStyle name="Normal 2" xfId="60"/>
    <cellStyle name="Normal 2 11" xfId="134"/>
    <cellStyle name="Normal 2 2" xfId="61"/>
    <cellStyle name="Normal 2 2 2" xfId="62"/>
    <cellStyle name="Normal 2 2 2 2" xfId="63"/>
    <cellStyle name="Normal 2 2 2 3" xfId="135"/>
    <cellStyle name="Normal 2 2 2 4" xfId="136"/>
    <cellStyle name="Normal 2 2 3" xfId="137"/>
    <cellStyle name="Normal 2 2 4" xfId="138"/>
    <cellStyle name="Normal 2 2_Danh sach sv nhap hoc den ngay 13 thang 9" xfId="139"/>
    <cellStyle name="Normal 2 3" xfId="3"/>
    <cellStyle name="Normal 2 3 2" xfId="140"/>
    <cellStyle name="Normal 2 4" xfId="141"/>
    <cellStyle name="Normal 2 5" xfId="142"/>
    <cellStyle name="Normal 2 6" xfId="143"/>
    <cellStyle name="Normal 2 6 2" xfId="144"/>
    <cellStyle name="Normal 2_Book1" xfId="145"/>
    <cellStyle name="Normal 3" xfId="1"/>
    <cellStyle name="Normal 3 2" xfId="64"/>
    <cellStyle name="Normal 3 3" xfId="102"/>
    <cellStyle name="Normal 3_C16DL" xfId="146"/>
    <cellStyle name="Normal 4" xfId="2"/>
    <cellStyle name="Normal 4 2" xfId="4"/>
    <cellStyle name="Normal 4 2 2" xfId="65"/>
    <cellStyle name="Normal 4 2 3" xfId="147"/>
    <cellStyle name="Normal 4 3" xfId="148"/>
    <cellStyle name="Normal 4 3 2" xfId="149"/>
    <cellStyle name="Normal 5" xfId="66"/>
    <cellStyle name="Normal 5 2" xfId="150"/>
    <cellStyle name="Normal 5 3" xfId="151"/>
    <cellStyle name="Normal 6" xfId="67"/>
    <cellStyle name="Normal 7" xfId="101"/>
    <cellStyle name="Normal 7 2" xfId="168"/>
    <cellStyle name="Normal 8" xfId="152"/>
    <cellStyle name="Normal_Book1" xfId="99"/>
    <cellStyle name="Normal_HS2004" xfId="103"/>
    <cellStyle name="Normal_mau TN" xfId="100"/>
    <cellStyle name="Normal_Sheet1" xfId="98"/>
    <cellStyle name="Normal1" xfId="153"/>
    <cellStyle name="Percent (0)" xfId="154"/>
    <cellStyle name="Percent [2]" xfId="68"/>
    <cellStyle name="Percent 2" xfId="105"/>
    <cellStyle name="Percent 3" xfId="155"/>
    <cellStyle name="Percent 4" xfId="156"/>
    <cellStyle name="PERCENTAGE" xfId="69"/>
    <cellStyle name="PrePop Currency (0)" xfId="70"/>
    <cellStyle name="PrePop Currency (0) 2" xfId="71"/>
    <cellStyle name="PrePop Currency (0) 3" xfId="72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73"/>
    <cellStyle name="Style 1" xfId="163"/>
    <cellStyle name="subhead" xfId="164"/>
    <cellStyle name="Text Indent A" xfId="74"/>
    <cellStyle name="Text Indent B" xfId="75"/>
    <cellStyle name="Text Indent B 2" xfId="76"/>
    <cellStyle name="Text Indent B 3" xfId="77"/>
    <cellStyle name="Total 2" xfId="165"/>
    <cellStyle name="xuan" xfId="166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7"/>
    <cellStyle name="貨幣 [0]_00Q3902REV.1" xfId="95"/>
    <cellStyle name="貨幣[0]_BRE" xfId="96"/>
    <cellStyle name="貨幣_00Q3902REV.1" xfId="97"/>
  </cellStyles>
  <dxfs count="168"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C26" sqref="C26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customWidth="1"/>
    <col min="11" max="11" width="4.5703125" style="29" customWidth="1"/>
    <col min="12" max="13" width="4.5703125" style="24" hidden="1" customWidth="1"/>
    <col min="14" max="16" width="4.5703125" style="24" customWidth="1"/>
    <col min="17" max="17" width="5" style="24" customWidth="1"/>
    <col min="18" max="21" width="4.5703125" style="24" customWidth="1"/>
    <col min="22" max="22" width="8.7109375" style="24" customWidth="1"/>
    <col min="23" max="23" width="11.42578125" style="24" customWidth="1"/>
    <col min="24" max="24" width="10.28515625" style="24" customWidth="1"/>
    <col min="25" max="16384" width="9.140625" style="24"/>
  </cols>
  <sheetData>
    <row r="1" spans="1:27" ht="16.5" customHeight="1">
      <c r="A1" s="145" t="s">
        <v>6</v>
      </c>
      <c r="B1" s="145"/>
      <c r="C1" s="145"/>
      <c r="D1" s="145"/>
      <c r="E1" s="78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5" customHeight="1">
      <c r="A2" s="147" t="s">
        <v>0</v>
      </c>
      <c r="B2" s="147"/>
      <c r="C2" s="147"/>
      <c r="D2" s="147"/>
      <c r="E2" s="78"/>
      <c r="F2" s="147" t="s">
        <v>49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38" t="s">
        <v>10</v>
      </c>
      <c r="S3" s="138" t="s">
        <v>11</v>
      </c>
      <c r="T3" s="138" t="s">
        <v>8</v>
      </c>
      <c r="U3" s="138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39" t="s">
        <v>10</v>
      </c>
      <c r="S4" s="139" t="s">
        <v>11</v>
      </c>
      <c r="T4" s="139" t="s">
        <v>8</v>
      </c>
      <c r="U4" s="139" t="s">
        <v>9</v>
      </c>
      <c r="V4" s="141" t="s">
        <v>9</v>
      </c>
      <c r="W4" s="143"/>
      <c r="X4" s="133" t="s">
        <v>25</v>
      </c>
    </row>
    <row r="5" spans="1:27" s="25" customFormat="1" ht="34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0"/>
      <c r="S5" s="140"/>
      <c r="T5" s="140"/>
      <c r="U5" s="140"/>
      <c r="V5" s="141"/>
      <c r="W5" s="144"/>
      <c r="X5" s="133"/>
      <c r="AA5" s="25" t="s">
        <v>34</v>
      </c>
    </row>
    <row r="6" spans="1:27" s="44" customFormat="1" ht="18.75" customHeight="1">
      <c r="A6" s="30" t="s">
        <v>76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>
        <f>COUNTIF($X$8:$X$28,"CNTN")</f>
        <v>17</v>
      </c>
    </row>
    <row r="7" spans="1:27" s="44" customFormat="1" ht="18.75" customHeight="1">
      <c r="A7" s="57">
        <v>1</v>
      </c>
      <c r="B7" s="58">
        <v>1820315749</v>
      </c>
      <c r="C7" s="59" t="s">
        <v>67</v>
      </c>
      <c r="D7" s="60" t="s">
        <v>84</v>
      </c>
      <c r="E7" s="60" t="s">
        <v>82</v>
      </c>
      <c r="F7" s="61">
        <v>34363</v>
      </c>
      <c r="G7" s="62" t="s">
        <v>37</v>
      </c>
      <c r="H7" s="63" t="s">
        <v>51</v>
      </c>
      <c r="I7" s="64">
        <v>6.68</v>
      </c>
      <c r="J7" s="64">
        <v>8.8000000000000007</v>
      </c>
      <c r="K7" s="64">
        <v>8.1999999999999993</v>
      </c>
      <c r="L7" s="64"/>
      <c r="M7" s="64"/>
      <c r="N7" s="64">
        <v>7.3</v>
      </c>
      <c r="O7" s="64">
        <v>8.5</v>
      </c>
      <c r="P7" s="64">
        <v>6.84</v>
      </c>
      <c r="Q7" s="64">
        <v>2.74</v>
      </c>
      <c r="R7" s="65" t="s">
        <v>16</v>
      </c>
      <c r="S7" s="65" t="s">
        <v>16</v>
      </c>
      <c r="T7" s="65" t="s">
        <v>16</v>
      </c>
      <c r="U7" s="65" t="s">
        <v>16</v>
      </c>
      <c r="V7" s="65" t="s">
        <v>38</v>
      </c>
      <c r="W7" s="66" t="s">
        <v>44</v>
      </c>
      <c r="X7" s="67" t="str">
        <f t="shared" ref="X7:X10" si="0">IF(OR(N7&lt;5.5,K7&lt;5.5),"HỎNG",IF(AND(N7&gt;=5.5,AA7=0,R7="Đạt",S7="Đạt",T7="ĐẠT",U7="ĐẠT"),"CNTN","HOÃN"))</f>
        <v>CNTN</v>
      </c>
      <c r="AA7" s="44">
        <v>0</v>
      </c>
    </row>
    <row r="8" spans="1:27" s="44" customFormat="1" ht="18.75" customHeight="1">
      <c r="A8" s="83">
        <v>2</v>
      </c>
      <c r="B8" s="84">
        <v>1820356670</v>
      </c>
      <c r="C8" s="85" t="s">
        <v>85</v>
      </c>
      <c r="D8" s="86" t="s">
        <v>86</v>
      </c>
      <c r="E8" s="86" t="s">
        <v>50</v>
      </c>
      <c r="F8" s="87">
        <v>34607</v>
      </c>
      <c r="G8" s="88" t="s">
        <v>45</v>
      </c>
      <c r="H8" s="89" t="s">
        <v>51</v>
      </c>
      <c r="I8" s="90">
        <v>6.74</v>
      </c>
      <c r="J8" s="90">
        <v>8</v>
      </c>
      <c r="K8" s="90">
        <v>8.1</v>
      </c>
      <c r="L8" s="90"/>
      <c r="M8" s="90"/>
      <c r="N8" s="90">
        <v>7</v>
      </c>
      <c r="O8" s="90">
        <v>8.1</v>
      </c>
      <c r="P8" s="90">
        <v>6.78</v>
      </c>
      <c r="Q8" s="90">
        <v>2.71</v>
      </c>
      <c r="R8" s="91" t="s">
        <v>16</v>
      </c>
      <c r="S8" s="91" t="s">
        <v>16</v>
      </c>
      <c r="T8" s="91" t="s">
        <v>16</v>
      </c>
      <c r="U8" s="91" t="s">
        <v>16</v>
      </c>
      <c r="V8" s="91" t="s">
        <v>38</v>
      </c>
      <c r="W8" s="92" t="s">
        <v>44</v>
      </c>
      <c r="X8" s="77" t="str">
        <f t="shared" si="0"/>
        <v>CNTN</v>
      </c>
      <c r="AA8" s="44">
        <v>0</v>
      </c>
    </row>
    <row r="9" spans="1:27" s="44" customFormat="1" ht="18.75" customHeight="1">
      <c r="A9" s="83">
        <v>3</v>
      </c>
      <c r="B9" s="84">
        <v>1920313010</v>
      </c>
      <c r="C9" s="85" t="s">
        <v>87</v>
      </c>
      <c r="D9" s="86" t="s">
        <v>88</v>
      </c>
      <c r="E9" s="86" t="s">
        <v>50</v>
      </c>
      <c r="F9" s="87">
        <v>34452</v>
      </c>
      <c r="G9" s="88" t="s">
        <v>89</v>
      </c>
      <c r="H9" s="89" t="s">
        <v>51</v>
      </c>
      <c r="I9" s="90">
        <v>7.35</v>
      </c>
      <c r="J9" s="90">
        <v>9.3000000000000007</v>
      </c>
      <c r="K9" s="90">
        <v>8.6999999999999993</v>
      </c>
      <c r="L9" s="90"/>
      <c r="M9" s="90"/>
      <c r="N9" s="90">
        <v>7</v>
      </c>
      <c r="O9" s="90">
        <v>9</v>
      </c>
      <c r="P9" s="90">
        <v>7.4</v>
      </c>
      <c r="Q9" s="90">
        <v>3.12</v>
      </c>
      <c r="R9" s="91" t="s">
        <v>16</v>
      </c>
      <c r="S9" s="91" t="s">
        <v>16</v>
      </c>
      <c r="T9" s="91" t="s">
        <v>16</v>
      </c>
      <c r="U9" s="91" t="s">
        <v>16</v>
      </c>
      <c r="V9" s="91" t="s">
        <v>38</v>
      </c>
      <c r="W9" s="92" t="s">
        <v>44</v>
      </c>
      <c r="X9" s="77" t="str">
        <f t="shared" si="0"/>
        <v>CNTN</v>
      </c>
      <c r="AA9" s="44">
        <v>0</v>
      </c>
    </row>
    <row r="10" spans="1:27" s="44" customFormat="1" ht="18.75" customHeight="1">
      <c r="A10" s="83">
        <v>4</v>
      </c>
      <c r="B10" s="84">
        <v>1920316289</v>
      </c>
      <c r="C10" s="85" t="s">
        <v>90</v>
      </c>
      <c r="D10" s="86" t="s">
        <v>66</v>
      </c>
      <c r="E10" s="86" t="s">
        <v>50</v>
      </c>
      <c r="F10" s="87">
        <v>34782</v>
      </c>
      <c r="G10" s="88" t="s">
        <v>37</v>
      </c>
      <c r="H10" s="88" t="s">
        <v>51</v>
      </c>
      <c r="I10" s="90">
        <v>6.84</v>
      </c>
      <c r="J10" s="90">
        <v>8.8000000000000007</v>
      </c>
      <c r="K10" s="90">
        <v>6.4</v>
      </c>
      <c r="L10" s="90"/>
      <c r="M10" s="90"/>
      <c r="N10" s="90">
        <v>5.5</v>
      </c>
      <c r="O10" s="90">
        <v>7.6</v>
      </c>
      <c r="P10" s="90">
        <v>6.86</v>
      </c>
      <c r="Q10" s="90">
        <v>2.8</v>
      </c>
      <c r="R10" s="91" t="s">
        <v>16</v>
      </c>
      <c r="S10" s="91" t="s">
        <v>16</v>
      </c>
      <c r="T10" s="91" t="s">
        <v>16</v>
      </c>
      <c r="U10" s="91" t="s">
        <v>16</v>
      </c>
      <c r="V10" s="91" t="s">
        <v>38</v>
      </c>
      <c r="W10" s="92" t="s">
        <v>44</v>
      </c>
      <c r="X10" s="77" t="str">
        <f t="shared" si="0"/>
        <v>CNTN</v>
      </c>
      <c r="AA10" s="44">
        <v>0</v>
      </c>
    </row>
    <row r="11" spans="1:27" s="44" customFormat="1" ht="18.75" customHeight="1">
      <c r="A11" s="83">
        <v>5</v>
      </c>
      <c r="B11" s="84">
        <v>1920316317</v>
      </c>
      <c r="C11" s="85" t="s">
        <v>62</v>
      </c>
      <c r="D11" s="86" t="s">
        <v>69</v>
      </c>
      <c r="E11" s="86" t="s">
        <v>50</v>
      </c>
      <c r="F11" s="87">
        <v>34714</v>
      </c>
      <c r="G11" s="88" t="s">
        <v>37</v>
      </c>
      <c r="H11" s="88" t="s">
        <v>51</v>
      </c>
      <c r="I11" s="90">
        <v>6.84</v>
      </c>
      <c r="J11" s="90">
        <v>9.1</v>
      </c>
      <c r="K11" s="90">
        <v>7.9</v>
      </c>
      <c r="L11" s="90"/>
      <c r="M11" s="90"/>
      <c r="N11" s="90">
        <v>6.5</v>
      </c>
      <c r="O11" s="90">
        <v>8.5</v>
      </c>
      <c r="P11" s="90">
        <v>6.89</v>
      </c>
      <c r="Q11" s="90">
        <v>2.76</v>
      </c>
      <c r="R11" s="91" t="s">
        <v>16</v>
      </c>
      <c r="S11" s="91" t="s">
        <v>16</v>
      </c>
      <c r="T11" s="91" t="s">
        <v>16</v>
      </c>
      <c r="U11" s="91" t="s">
        <v>16</v>
      </c>
      <c r="V11" s="91" t="s">
        <v>38</v>
      </c>
      <c r="W11" s="92" t="s">
        <v>44</v>
      </c>
      <c r="X11" s="77" t="str">
        <f t="shared" ref="X11" si="1">IF(OR(N11&lt;5.5,K11&lt;5.5),"HỎNG",IF(AND(N11&gt;=5.5,AA11=0,R11="Đạt",S11="Đạt",T11="ĐẠT",U11="ĐẠT"),"CNTN","HOÃN"))</f>
        <v>CNTN</v>
      </c>
      <c r="AA11" s="44">
        <v>0</v>
      </c>
    </row>
    <row r="12" spans="1:27" s="44" customFormat="1" ht="18.75" customHeight="1">
      <c r="A12" s="83">
        <v>6</v>
      </c>
      <c r="B12" s="84">
        <v>2021318374</v>
      </c>
      <c r="C12" s="85" t="s">
        <v>103</v>
      </c>
      <c r="D12" s="86" t="s">
        <v>104</v>
      </c>
      <c r="E12" s="86" t="s">
        <v>55</v>
      </c>
      <c r="F12" s="87">
        <v>34700</v>
      </c>
      <c r="G12" s="88" t="s">
        <v>64</v>
      </c>
      <c r="H12" s="88" t="s">
        <v>39</v>
      </c>
      <c r="I12" s="90">
        <v>6.98</v>
      </c>
      <c r="J12" s="90">
        <v>9</v>
      </c>
      <c r="K12" s="90">
        <v>8.8000000000000007</v>
      </c>
      <c r="L12" s="90"/>
      <c r="M12" s="90"/>
      <c r="N12" s="90">
        <v>7.5</v>
      </c>
      <c r="O12" s="90">
        <v>8.9</v>
      </c>
      <c r="P12" s="90">
        <v>7.04</v>
      </c>
      <c r="Q12" s="90">
        <v>2.86</v>
      </c>
      <c r="R12" s="91" t="s">
        <v>16</v>
      </c>
      <c r="S12" s="91" t="s">
        <v>16</v>
      </c>
      <c r="T12" s="91" t="s">
        <v>16</v>
      </c>
      <c r="U12" s="91" t="s">
        <v>16</v>
      </c>
      <c r="V12" s="91" t="s">
        <v>36</v>
      </c>
      <c r="W12" s="92" t="s">
        <v>44</v>
      </c>
      <c r="X12" s="77" t="str">
        <f t="shared" ref="X12:X17" si="2">IF(OR(N12&lt;5.5,K12&lt;5.5),"HỎNG",IF(AND(N12&gt;=5.5,AA12=0,R12="Đạt",S12="Đạt",T12="ĐẠT",U12="ĐẠT"),"CNTN","HOÃN"))</f>
        <v>CNTN</v>
      </c>
      <c r="AA12" s="44">
        <v>0</v>
      </c>
    </row>
    <row r="13" spans="1:27" s="44" customFormat="1" ht="18.75" customHeight="1">
      <c r="A13" s="83">
        <v>7</v>
      </c>
      <c r="B13" s="84">
        <v>2021316156</v>
      </c>
      <c r="C13" s="85" t="s">
        <v>275</v>
      </c>
      <c r="D13" s="86" t="s">
        <v>245</v>
      </c>
      <c r="E13" s="86" t="s">
        <v>55</v>
      </c>
      <c r="F13" s="87">
        <v>35282</v>
      </c>
      <c r="G13" s="88" t="s">
        <v>56</v>
      </c>
      <c r="H13" s="88" t="s">
        <v>39</v>
      </c>
      <c r="I13" s="90">
        <v>7.12</v>
      </c>
      <c r="J13" s="90">
        <v>8.5</v>
      </c>
      <c r="K13" s="90">
        <v>8.4</v>
      </c>
      <c r="L13" s="90"/>
      <c r="M13" s="90"/>
      <c r="N13" s="90">
        <v>5.5</v>
      </c>
      <c r="O13" s="90">
        <v>8.5</v>
      </c>
      <c r="P13" s="90">
        <v>7.16</v>
      </c>
      <c r="Q13" s="90">
        <v>2.94</v>
      </c>
      <c r="R13" s="91" t="s">
        <v>16</v>
      </c>
      <c r="S13" s="91" t="s">
        <v>16</v>
      </c>
      <c r="T13" s="91" t="s">
        <v>16</v>
      </c>
      <c r="U13" s="91" t="s">
        <v>16</v>
      </c>
      <c r="V13" s="91" t="s">
        <v>36</v>
      </c>
      <c r="W13" s="92" t="s">
        <v>44</v>
      </c>
      <c r="X13" s="77" t="str">
        <f t="shared" si="2"/>
        <v>CNTN</v>
      </c>
      <c r="AA13" s="44">
        <v>0</v>
      </c>
    </row>
    <row r="14" spans="1:27" s="44" customFormat="1" ht="18.75" customHeight="1">
      <c r="A14" s="83">
        <v>8</v>
      </c>
      <c r="B14" s="84">
        <v>2020315606</v>
      </c>
      <c r="C14" s="85" t="s">
        <v>105</v>
      </c>
      <c r="D14" s="86" t="s">
        <v>106</v>
      </c>
      <c r="E14" s="86" t="s">
        <v>55</v>
      </c>
      <c r="F14" s="87">
        <v>34946</v>
      </c>
      <c r="G14" s="88" t="s">
        <v>61</v>
      </c>
      <c r="H14" s="88" t="s">
        <v>51</v>
      </c>
      <c r="I14" s="90">
        <v>7.63</v>
      </c>
      <c r="J14" s="90">
        <v>9.4</v>
      </c>
      <c r="K14" s="90">
        <v>7.7</v>
      </c>
      <c r="L14" s="90"/>
      <c r="M14" s="90"/>
      <c r="N14" s="90">
        <v>7.8</v>
      </c>
      <c r="O14" s="90">
        <v>8.6</v>
      </c>
      <c r="P14" s="90">
        <v>7.66</v>
      </c>
      <c r="Q14" s="90">
        <v>3.28</v>
      </c>
      <c r="R14" s="91" t="s">
        <v>16</v>
      </c>
      <c r="S14" s="91" t="s">
        <v>16</v>
      </c>
      <c r="T14" s="91" t="s">
        <v>16</v>
      </c>
      <c r="U14" s="91" t="s">
        <v>16</v>
      </c>
      <c r="V14" s="91" t="s">
        <v>36</v>
      </c>
      <c r="W14" s="92" t="s">
        <v>44</v>
      </c>
      <c r="X14" s="77" t="str">
        <f t="shared" si="2"/>
        <v>CNTN</v>
      </c>
      <c r="AA14" s="44">
        <v>0</v>
      </c>
    </row>
    <row r="15" spans="1:27" s="44" customFormat="1" ht="18.75" customHeight="1">
      <c r="A15" s="83">
        <v>9</v>
      </c>
      <c r="B15" s="84">
        <v>2020313736</v>
      </c>
      <c r="C15" s="85" t="s">
        <v>107</v>
      </c>
      <c r="D15" s="86" t="s">
        <v>108</v>
      </c>
      <c r="E15" s="86" t="s">
        <v>55</v>
      </c>
      <c r="F15" s="87">
        <v>35179</v>
      </c>
      <c r="G15" s="88" t="s">
        <v>45</v>
      </c>
      <c r="H15" s="88" t="s">
        <v>51</v>
      </c>
      <c r="I15" s="90">
        <v>7.5</v>
      </c>
      <c r="J15" s="90">
        <v>8.5</v>
      </c>
      <c r="K15" s="90">
        <v>8.9</v>
      </c>
      <c r="L15" s="90"/>
      <c r="M15" s="90"/>
      <c r="N15" s="90">
        <v>7.5</v>
      </c>
      <c r="O15" s="90">
        <v>8.6999999999999993</v>
      </c>
      <c r="P15" s="90">
        <v>7.53</v>
      </c>
      <c r="Q15" s="90">
        <v>3.2</v>
      </c>
      <c r="R15" s="91" t="s">
        <v>16</v>
      </c>
      <c r="S15" s="91" t="s">
        <v>16</v>
      </c>
      <c r="T15" s="91" t="s">
        <v>16</v>
      </c>
      <c r="U15" s="91" t="s">
        <v>16</v>
      </c>
      <c r="V15" s="91" t="s">
        <v>57</v>
      </c>
      <c r="W15" s="92" t="s">
        <v>44</v>
      </c>
      <c r="X15" s="77" t="str">
        <f t="shared" si="2"/>
        <v>CNTN</v>
      </c>
      <c r="AA15" s="44">
        <v>0</v>
      </c>
    </row>
    <row r="16" spans="1:27" s="44" customFormat="1" ht="18.75" customHeight="1">
      <c r="A16" s="83">
        <v>10</v>
      </c>
      <c r="B16" s="84">
        <v>2020315770</v>
      </c>
      <c r="C16" s="85" t="s">
        <v>109</v>
      </c>
      <c r="D16" s="86" t="s">
        <v>54</v>
      </c>
      <c r="E16" s="86" t="s">
        <v>55</v>
      </c>
      <c r="F16" s="87">
        <v>35381</v>
      </c>
      <c r="G16" s="88" t="s">
        <v>56</v>
      </c>
      <c r="H16" s="88" t="s">
        <v>51</v>
      </c>
      <c r="I16" s="90">
        <v>6.64</v>
      </c>
      <c r="J16" s="90">
        <v>8.5</v>
      </c>
      <c r="K16" s="90">
        <v>8.6999999999999993</v>
      </c>
      <c r="L16" s="90"/>
      <c r="M16" s="90"/>
      <c r="N16" s="90">
        <v>8</v>
      </c>
      <c r="O16" s="90">
        <v>8.6</v>
      </c>
      <c r="P16" s="90">
        <v>6.7</v>
      </c>
      <c r="Q16" s="90">
        <v>2.7</v>
      </c>
      <c r="R16" s="91" t="s">
        <v>16</v>
      </c>
      <c r="S16" s="91" t="s">
        <v>16</v>
      </c>
      <c r="T16" s="91" t="s">
        <v>16</v>
      </c>
      <c r="U16" s="91" t="s">
        <v>16</v>
      </c>
      <c r="V16" s="91" t="s">
        <v>36</v>
      </c>
      <c r="W16" s="92" t="s">
        <v>44</v>
      </c>
      <c r="X16" s="77" t="str">
        <f t="shared" si="2"/>
        <v>CNTN</v>
      </c>
      <c r="AA16" s="44">
        <v>0</v>
      </c>
    </row>
    <row r="17" spans="1:27" s="44" customFormat="1" ht="18.75" customHeight="1">
      <c r="A17" s="83">
        <v>11</v>
      </c>
      <c r="B17" s="84">
        <v>2020317777</v>
      </c>
      <c r="C17" s="85" t="s">
        <v>110</v>
      </c>
      <c r="D17" s="86" t="s">
        <v>66</v>
      </c>
      <c r="E17" s="86" t="s">
        <v>55</v>
      </c>
      <c r="F17" s="87">
        <v>34918</v>
      </c>
      <c r="G17" s="88" t="s">
        <v>68</v>
      </c>
      <c r="H17" s="88" t="s">
        <v>51</v>
      </c>
      <c r="I17" s="90">
        <v>7.37</v>
      </c>
      <c r="J17" s="90">
        <v>9.3000000000000007</v>
      </c>
      <c r="K17" s="90">
        <v>9.5</v>
      </c>
      <c r="L17" s="90"/>
      <c r="M17" s="90"/>
      <c r="N17" s="90">
        <v>8</v>
      </c>
      <c r="O17" s="90">
        <v>9.4</v>
      </c>
      <c r="P17" s="90">
        <v>7.43</v>
      </c>
      <c r="Q17" s="90">
        <v>3.16</v>
      </c>
      <c r="R17" s="91" t="s">
        <v>16</v>
      </c>
      <c r="S17" s="91" t="s">
        <v>16</v>
      </c>
      <c r="T17" s="91" t="s">
        <v>16</v>
      </c>
      <c r="U17" s="91" t="s">
        <v>16</v>
      </c>
      <c r="V17" s="91" t="s">
        <v>57</v>
      </c>
      <c r="W17" s="92" t="s">
        <v>44</v>
      </c>
      <c r="X17" s="77" t="str">
        <f t="shared" si="2"/>
        <v>CNTN</v>
      </c>
      <c r="AA17" s="44">
        <v>0</v>
      </c>
    </row>
    <row r="18" spans="1:27" s="44" customFormat="1" ht="18.75" customHeight="1">
      <c r="A18" s="83">
        <v>12</v>
      </c>
      <c r="B18" s="84">
        <v>2020318285</v>
      </c>
      <c r="C18" s="85" t="s">
        <v>111</v>
      </c>
      <c r="D18" s="86" t="s">
        <v>66</v>
      </c>
      <c r="E18" s="86" t="s">
        <v>55</v>
      </c>
      <c r="F18" s="87">
        <v>35330</v>
      </c>
      <c r="G18" s="88" t="s">
        <v>68</v>
      </c>
      <c r="H18" s="88" t="s">
        <v>51</v>
      </c>
      <c r="I18" s="90">
        <v>6.76</v>
      </c>
      <c r="J18" s="90">
        <v>8.8000000000000007</v>
      </c>
      <c r="K18" s="90">
        <v>8.5</v>
      </c>
      <c r="L18" s="90"/>
      <c r="M18" s="90"/>
      <c r="N18" s="90">
        <v>7.3</v>
      </c>
      <c r="O18" s="90">
        <v>8.6999999999999993</v>
      </c>
      <c r="P18" s="90">
        <v>6.82</v>
      </c>
      <c r="Q18" s="90">
        <v>2.73</v>
      </c>
      <c r="R18" s="91" t="s">
        <v>16</v>
      </c>
      <c r="S18" s="91" t="s">
        <v>16</v>
      </c>
      <c r="T18" s="91" t="s">
        <v>16</v>
      </c>
      <c r="U18" s="91" t="s">
        <v>16</v>
      </c>
      <c r="V18" s="91" t="s">
        <v>57</v>
      </c>
      <c r="W18" s="92" t="s">
        <v>44</v>
      </c>
      <c r="X18" s="77" t="str">
        <f t="shared" ref="X18" si="3">IF(OR(N18&lt;5.5,K18&lt;5.5),"HỎNG",IF(AND(N18&gt;=5.5,AA18=0,R18="Đạt",S18="Đạt",T18="ĐẠT",U18="ĐẠT"),"CNTN","HOÃN"))</f>
        <v>CNTN</v>
      </c>
      <c r="AA18" s="44">
        <v>0</v>
      </c>
    </row>
    <row r="19" spans="1:27" s="44" customFormat="1" ht="18.75" customHeight="1">
      <c r="A19" s="30" t="s">
        <v>83</v>
      </c>
      <c r="B19" s="30"/>
      <c r="C19" s="2"/>
      <c r="D19" s="3"/>
      <c r="E19" s="3"/>
      <c r="F19" s="4"/>
      <c r="G19" s="5"/>
      <c r="H19" s="5"/>
      <c r="I19" s="2"/>
      <c r="J19" s="5"/>
      <c r="K19" s="2"/>
      <c r="L19" s="2"/>
      <c r="M19" s="2"/>
      <c r="N19" s="46"/>
      <c r="O19" s="46"/>
      <c r="P19" s="46"/>
      <c r="Q19" s="46"/>
      <c r="R19" s="46"/>
      <c r="S19" s="46"/>
      <c r="T19" s="46"/>
      <c r="U19" s="46"/>
      <c r="V19" s="46"/>
      <c r="W19" s="93"/>
      <c r="X19" s="46"/>
      <c r="Y19" s="47"/>
    </row>
    <row r="20" spans="1:27" s="44" customFormat="1" ht="18.75" customHeight="1">
      <c r="A20" s="57">
        <v>1</v>
      </c>
      <c r="B20" s="58">
        <v>1820315748</v>
      </c>
      <c r="C20" s="59" t="s">
        <v>81</v>
      </c>
      <c r="D20" s="60" t="s">
        <v>72</v>
      </c>
      <c r="E20" s="60" t="s">
        <v>82</v>
      </c>
      <c r="F20" s="61">
        <v>34623</v>
      </c>
      <c r="G20" s="62" t="s">
        <v>64</v>
      </c>
      <c r="H20" s="62" t="s">
        <v>51</v>
      </c>
      <c r="I20" s="64">
        <v>5.99</v>
      </c>
      <c r="J20" s="64">
        <v>8.5</v>
      </c>
      <c r="K20" s="64">
        <v>8.5</v>
      </c>
      <c r="L20" s="64"/>
      <c r="M20" s="64"/>
      <c r="N20" s="64">
        <v>8</v>
      </c>
      <c r="O20" s="64">
        <v>8.5</v>
      </c>
      <c r="P20" s="64">
        <v>6.16</v>
      </c>
      <c r="Q20" s="64">
        <v>2.2799999999999998</v>
      </c>
      <c r="R20" s="65" t="s">
        <v>16</v>
      </c>
      <c r="S20" s="65" t="s">
        <v>16</v>
      </c>
      <c r="T20" s="65" t="s">
        <v>16</v>
      </c>
      <c r="U20" s="65" t="s">
        <v>16</v>
      </c>
      <c r="V20" s="65" t="s">
        <v>36</v>
      </c>
      <c r="W20" s="66" t="s">
        <v>44</v>
      </c>
      <c r="X20" s="67" t="str">
        <f t="shared" ref="X20:X21" si="4">IF(OR(N20&lt;5.5,K20&lt;5.5),"HỎNG",IF(AND(N20&gt;=5.5,AA20=0,R20="Đạt",S20="Đạt",T20="ĐẠT",U20="ĐẠT"),"CNTN","HOÃN"))</f>
        <v>CNTN</v>
      </c>
      <c r="AA20" s="44">
        <v>0</v>
      </c>
    </row>
    <row r="21" spans="1:27" s="44" customFormat="1" ht="18.75" customHeight="1">
      <c r="A21" s="68">
        <v>2</v>
      </c>
      <c r="B21" s="69">
        <v>2020316356</v>
      </c>
      <c r="C21" s="70" t="s">
        <v>91</v>
      </c>
      <c r="D21" s="71" t="s">
        <v>59</v>
      </c>
      <c r="E21" s="71" t="s">
        <v>55</v>
      </c>
      <c r="F21" s="72">
        <v>35354</v>
      </c>
      <c r="G21" s="73" t="s">
        <v>45</v>
      </c>
      <c r="H21" s="73" t="s">
        <v>51</v>
      </c>
      <c r="I21" s="74">
        <v>6.85</v>
      </c>
      <c r="J21" s="74">
        <v>8.8000000000000007</v>
      </c>
      <c r="K21" s="74">
        <v>7.9</v>
      </c>
      <c r="L21" s="74"/>
      <c r="M21" s="74"/>
      <c r="N21" s="74">
        <v>5.8</v>
      </c>
      <c r="O21" s="74">
        <v>8.4</v>
      </c>
      <c r="P21" s="74">
        <v>6.89</v>
      </c>
      <c r="Q21" s="74">
        <v>2.78</v>
      </c>
      <c r="R21" s="75" t="s">
        <v>16</v>
      </c>
      <c r="S21" s="91" t="s">
        <v>16</v>
      </c>
      <c r="T21" s="75" t="s">
        <v>16</v>
      </c>
      <c r="U21" s="75" t="s">
        <v>16</v>
      </c>
      <c r="V21" s="75" t="s">
        <v>36</v>
      </c>
      <c r="W21" s="76" t="s">
        <v>44</v>
      </c>
      <c r="X21" s="77" t="str">
        <f t="shared" si="4"/>
        <v>CNTN</v>
      </c>
    </row>
    <row r="22" spans="1:27" s="44" customFormat="1" ht="18.75" customHeight="1">
      <c r="A22" s="30" t="s">
        <v>92</v>
      </c>
      <c r="B22" s="30"/>
      <c r="C22" s="2"/>
      <c r="D22" s="3"/>
      <c r="E22" s="3"/>
      <c r="F22" s="4"/>
      <c r="G22" s="5"/>
      <c r="H22" s="5"/>
      <c r="I22" s="2"/>
      <c r="J22" s="5"/>
      <c r="K22" s="2"/>
      <c r="L22" s="2"/>
      <c r="M22" s="2"/>
      <c r="N22" s="46"/>
      <c r="O22" s="46"/>
      <c r="P22" s="46"/>
      <c r="Q22" s="46"/>
      <c r="R22" s="46"/>
      <c r="S22" s="46"/>
      <c r="T22" s="46"/>
      <c r="U22" s="46"/>
      <c r="V22" s="46"/>
      <c r="W22" s="93"/>
      <c r="X22" s="46"/>
      <c r="Y22" s="47"/>
    </row>
    <row r="23" spans="1:27" s="44" customFormat="1" ht="18.75" customHeight="1">
      <c r="A23" s="83">
        <v>1</v>
      </c>
      <c r="B23" s="84">
        <v>2020324797</v>
      </c>
      <c r="C23" s="85" t="s">
        <v>93</v>
      </c>
      <c r="D23" s="86" t="s">
        <v>94</v>
      </c>
      <c r="E23" s="86" t="s">
        <v>55</v>
      </c>
      <c r="F23" s="87">
        <v>35190</v>
      </c>
      <c r="G23" s="88" t="s">
        <v>45</v>
      </c>
      <c r="H23" s="88" t="s">
        <v>51</v>
      </c>
      <c r="I23" s="90">
        <v>6.98</v>
      </c>
      <c r="J23" s="90">
        <v>8.6</v>
      </c>
      <c r="K23" s="90">
        <v>7.5</v>
      </c>
      <c r="L23" s="90"/>
      <c r="M23" s="90"/>
      <c r="N23" s="90">
        <v>6.3</v>
      </c>
      <c r="O23" s="90">
        <v>8.1</v>
      </c>
      <c r="P23" s="90">
        <v>7.01</v>
      </c>
      <c r="Q23" s="90">
        <v>2.88</v>
      </c>
      <c r="R23" s="91" t="s">
        <v>16</v>
      </c>
      <c r="S23" s="91" t="s">
        <v>16</v>
      </c>
      <c r="T23" s="91" t="s">
        <v>16</v>
      </c>
      <c r="U23" s="91" t="s">
        <v>16</v>
      </c>
      <c r="V23" s="91" t="s">
        <v>36</v>
      </c>
      <c r="W23" s="92" t="s">
        <v>44</v>
      </c>
      <c r="X23" s="77" t="str">
        <f t="shared" ref="X23:X28" si="5">IF(OR(N23&lt;5.5,K23&lt;5.5),"HỎNG",IF(AND(N23&gt;=5.5,AA23=0,R23="Đạt",S23="Đạt",T23="ĐẠT",U23="ĐẠT"),"CNTN","HOÃN"))</f>
        <v>CNTN</v>
      </c>
      <c r="AA23" s="44">
        <v>0</v>
      </c>
    </row>
    <row r="24" spans="1:27" s="44" customFormat="1" ht="18.75" customHeight="1">
      <c r="A24" s="83">
        <v>2</v>
      </c>
      <c r="B24" s="84">
        <v>2020316135</v>
      </c>
      <c r="C24" s="85" t="s">
        <v>63</v>
      </c>
      <c r="D24" s="86" t="s">
        <v>95</v>
      </c>
      <c r="E24" s="86" t="s">
        <v>55</v>
      </c>
      <c r="F24" s="87">
        <v>34794</v>
      </c>
      <c r="G24" s="88" t="s">
        <v>60</v>
      </c>
      <c r="H24" s="88" t="s">
        <v>51</v>
      </c>
      <c r="I24" s="90">
        <v>6.03</v>
      </c>
      <c r="J24" s="90">
        <v>7.8</v>
      </c>
      <c r="K24" s="90">
        <v>6.2</v>
      </c>
      <c r="L24" s="90"/>
      <c r="M24" s="90"/>
      <c r="N24" s="90">
        <v>6</v>
      </c>
      <c r="O24" s="90">
        <v>7</v>
      </c>
      <c r="P24" s="90">
        <v>6.06</v>
      </c>
      <c r="Q24" s="90">
        <v>2.2799999999999998</v>
      </c>
      <c r="R24" s="91" t="s">
        <v>16</v>
      </c>
      <c r="S24" s="91" t="s">
        <v>16</v>
      </c>
      <c r="T24" s="91" t="s">
        <v>16</v>
      </c>
      <c r="U24" s="91" t="s">
        <v>16</v>
      </c>
      <c r="V24" s="91" t="s">
        <v>38</v>
      </c>
      <c r="W24" s="92" t="s">
        <v>44</v>
      </c>
      <c r="X24" s="77" t="str">
        <f t="shared" si="5"/>
        <v>CNTN</v>
      </c>
      <c r="AA24" s="44">
        <v>0</v>
      </c>
    </row>
    <row r="25" spans="1:27" s="44" customFormat="1" ht="18.75" customHeight="1">
      <c r="A25" s="83">
        <v>3</v>
      </c>
      <c r="B25" s="84">
        <v>2020314659</v>
      </c>
      <c r="C25" s="85" t="s">
        <v>96</v>
      </c>
      <c r="D25" s="86" t="s">
        <v>97</v>
      </c>
      <c r="E25" s="86" t="s">
        <v>55</v>
      </c>
      <c r="F25" s="87">
        <v>35105</v>
      </c>
      <c r="G25" s="88" t="s">
        <v>37</v>
      </c>
      <c r="H25" s="88" t="s">
        <v>51</v>
      </c>
      <c r="I25" s="90">
        <v>7.55</v>
      </c>
      <c r="J25" s="90">
        <v>9.5</v>
      </c>
      <c r="K25" s="90">
        <v>8.8000000000000007</v>
      </c>
      <c r="L25" s="90"/>
      <c r="M25" s="90"/>
      <c r="N25" s="90">
        <v>7.5</v>
      </c>
      <c r="O25" s="90">
        <v>9.1999999999999993</v>
      </c>
      <c r="P25" s="90">
        <v>7.59</v>
      </c>
      <c r="Q25" s="90">
        <v>3.21</v>
      </c>
      <c r="R25" s="91" t="s">
        <v>16</v>
      </c>
      <c r="S25" s="91" t="s">
        <v>16</v>
      </c>
      <c r="T25" s="91" t="s">
        <v>16</v>
      </c>
      <c r="U25" s="91" t="s">
        <v>16</v>
      </c>
      <c r="V25" s="91" t="s">
        <v>36</v>
      </c>
      <c r="W25" s="92" t="s">
        <v>44</v>
      </c>
      <c r="X25" s="77" t="str">
        <f t="shared" si="5"/>
        <v>CNTN</v>
      </c>
      <c r="AA25" s="44">
        <v>0</v>
      </c>
    </row>
    <row r="26" spans="1:27" s="44" customFormat="1" ht="18.75" customHeight="1">
      <c r="A26" s="83">
        <v>4</v>
      </c>
      <c r="B26" s="84">
        <v>2020316300</v>
      </c>
      <c r="C26" s="85" t="s">
        <v>98</v>
      </c>
      <c r="D26" s="86" t="s">
        <v>94</v>
      </c>
      <c r="E26" s="86" t="s">
        <v>55</v>
      </c>
      <c r="F26" s="87">
        <v>35157</v>
      </c>
      <c r="G26" s="88" t="s">
        <v>37</v>
      </c>
      <c r="H26" s="88" t="s">
        <v>51</v>
      </c>
      <c r="I26" s="90">
        <v>7.24</v>
      </c>
      <c r="J26" s="90">
        <v>9.8000000000000007</v>
      </c>
      <c r="K26" s="90">
        <v>9.6</v>
      </c>
      <c r="L26" s="90"/>
      <c r="M26" s="90"/>
      <c r="N26" s="90">
        <v>8</v>
      </c>
      <c r="O26" s="90">
        <v>9.6999999999999993</v>
      </c>
      <c r="P26" s="90">
        <v>7.31</v>
      </c>
      <c r="Q26" s="90">
        <v>3.04</v>
      </c>
      <c r="R26" s="91" t="s">
        <v>16</v>
      </c>
      <c r="S26" s="91" t="s">
        <v>16</v>
      </c>
      <c r="T26" s="91" t="s">
        <v>16</v>
      </c>
      <c r="U26" s="91" t="s">
        <v>16</v>
      </c>
      <c r="V26" s="91" t="s">
        <v>36</v>
      </c>
      <c r="W26" s="92" t="s">
        <v>44</v>
      </c>
      <c r="X26" s="77" t="str">
        <f t="shared" si="5"/>
        <v>CNTN</v>
      </c>
      <c r="AA26" s="44">
        <v>0</v>
      </c>
    </row>
    <row r="27" spans="1:27" s="44" customFormat="1" ht="18.75" customHeight="1">
      <c r="A27" s="30" t="s">
        <v>102</v>
      </c>
      <c r="B27" s="30"/>
      <c r="C27" s="2"/>
      <c r="D27" s="3"/>
      <c r="E27" s="3"/>
      <c r="F27" s="4"/>
      <c r="G27" s="5"/>
      <c r="H27" s="5"/>
      <c r="I27" s="2"/>
      <c r="J27" s="5"/>
      <c r="K27" s="2"/>
      <c r="L27" s="2"/>
      <c r="M27" s="2"/>
      <c r="N27" s="46"/>
      <c r="O27" s="46"/>
      <c r="P27" s="46"/>
      <c r="Q27" s="46"/>
      <c r="R27" s="46"/>
      <c r="S27" s="46"/>
      <c r="T27" s="46"/>
      <c r="U27" s="46"/>
      <c r="V27" s="46"/>
      <c r="W27" s="93"/>
      <c r="X27" s="46"/>
      <c r="Y27" s="47"/>
    </row>
    <row r="28" spans="1:27" s="44" customFormat="1" ht="18.75" customHeight="1">
      <c r="A28" s="83">
        <v>1</v>
      </c>
      <c r="B28" s="84">
        <v>1921318030</v>
      </c>
      <c r="C28" s="85" t="s">
        <v>62</v>
      </c>
      <c r="D28" s="86" t="s">
        <v>99</v>
      </c>
      <c r="E28" s="86" t="s">
        <v>50</v>
      </c>
      <c r="F28" s="87">
        <v>35021</v>
      </c>
      <c r="G28" s="88" t="s">
        <v>45</v>
      </c>
      <c r="H28" s="88" t="s">
        <v>39</v>
      </c>
      <c r="I28" s="90">
        <v>6.54</v>
      </c>
      <c r="J28" s="90">
        <v>9.1</v>
      </c>
      <c r="K28" s="90">
        <v>7.4</v>
      </c>
      <c r="L28" s="90"/>
      <c r="M28" s="90"/>
      <c r="N28" s="90">
        <v>0</v>
      </c>
      <c r="O28" s="90">
        <v>8.3000000000000007</v>
      </c>
      <c r="P28" s="90">
        <v>6.59</v>
      </c>
      <c r="Q28" s="90">
        <v>2.64</v>
      </c>
      <c r="R28" s="91" t="s">
        <v>16</v>
      </c>
      <c r="S28" s="91">
        <v>0</v>
      </c>
      <c r="T28" s="91" t="s">
        <v>16</v>
      </c>
      <c r="U28" s="91" t="s">
        <v>16</v>
      </c>
      <c r="V28" s="91" t="s">
        <v>100</v>
      </c>
      <c r="W28" s="92" t="s">
        <v>101</v>
      </c>
      <c r="X28" s="77" t="str">
        <f t="shared" si="5"/>
        <v>HỎNG</v>
      </c>
      <c r="AA28" s="44">
        <v>6</v>
      </c>
    </row>
    <row r="29" spans="1:27" s="27" customFormat="1" ht="12.75" customHeight="1">
      <c r="A29" s="6"/>
      <c r="B29" s="7"/>
      <c r="C29" s="8"/>
      <c r="D29" s="9"/>
      <c r="E29" s="9"/>
      <c r="F29" s="10"/>
      <c r="G29" s="11"/>
      <c r="H29" s="12"/>
      <c r="I29" s="13"/>
      <c r="J29" s="34"/>
      <c r="K29" s="13"/>
      <c r="L29" s="13"/>
      <c r="M29" s="13"/>
      <c r="N29" s="13"/>
      <c r="O29" s="13"/>
      <c r="P29" s="13"/>
      <c r="R29" s="37"/>
      <c r="T29" s="131" t="s">
        <v>31</v>
      </c>
      <c r="U29" s="131"/>
      <c r="V29" s="131"/>
      <c r="W29" s="131"/>
      <c r="X29" s="131"/>
    </row>
    <row r="30" spans="1:27" s="14" customFormat="1" ht="15" customHeight="1">
      <c r="A30" s="14" t="s">
        <v>13</v>
      </c>
      <c r="B30" s="15"/>
      <c r="D30" s="1"/>
      <c r="E30" s="53" t="s">
        <v>14</v>
      </c>
      <c r="G30" s="53"/>
      <c r="H30" s="53"/>
      <c r="I30" s="1"/>
      <c r="J30" s="79"/>
      <c r="K30" s="79"/>
      <c r="L30" s="1"/>
      <c r="N30" s="79" t="s">
        <v>3</v>
      </c>
      <c r="O30" s="79"/>
      <c r="P30" s="16"/>
      <c r="R30" s="36"/>
      <c r="T30" s="132" t="s">
        <v>15</v>
      </c>
      <c r="U30" s="132"/>
      <c r="V30" s="132"/>
      <c r="W30" s="132"/>
      <c r="X30" s="132"/>
    </row>
    <row r="31" spans="1:27" s="28" customFormat="1" ht="17.25" customHeight="1">
      <c r="A31" s="17"/>
      <c r="B31" s="18"/>
      <c r="C31" s="17"/>
      <c r="D31" s="1"/>
      <c r="E31" s="1"/>
      <c r="F31" s="1"/>
      <c r="G31" s="19"/>
      <c r="H31" s="17"/>
      <c r="I31" s="1"/>
      <c r="J31" s="20"/>
      <c r="K31" s="20"/>
      <c r="L31" s="1"/>
      <c r="N31" s="20"/>
      <c r="O31" s="20"/>
      <c r="P31" s="16"/>
      <c r="R31" s="13"/>
      <c r="T31" s="13"/>
      <c r="U31" s="17"/>
      <c r="V31" s="17"/>
      <c r="W31" s="17"/>
      <c r="X31" s="17"/>
    </row>
    <row r="32" spans="1:27" s="28" customFormat="1" ht="8.25" customHeight="1">
      <c r="A32" s="17"/>
      <c r="B32" s="18"/>
      <c r="C32" s="17"/>
      <c r="D32" s="1"/>
      <c r="E32" s="1"/>
      <c r="F32" s="1"/>
      <c r="G32" s="19"/>
      <c r="H32" s="17"/>
      <c r="I32" s="1"/>
      <c r="J32" s="20"/>
      <c r="K32" s="20"/>
      <c r="L32" s="1"/>
      <c r="N32" s="20"/>
      <c r="O32" s="20"/>
      <c r="P32" s="16"/>
      <c r="R32" s="21"/>
      <c r="T32" s="16"/>
      <c r="U32" s="17"/>
      <c r="V32" s="17"/>
      <c r="W32" s="17"/>
      <c r="X32" s="17"/>
    </row>
    <row r="33" spans="1:24" s="28" customFormat="1" ht="5.25" customHeight="1">
      <c r="A33" s="17"/>
      <c r="B33" s="18"/>
      <c r="C33" s="17"/>
      <c r="D33" s="1"/>
      <c r="E33" s="1"/>
      <c r="F33" s="1"/>
      <c r="G33" s="19"/>
      <c r="H33" s="17"/>
      <c r="I33" s="1"/>
      <c r="J33" s="20"/>
      <c r="K33" s="20"/>
      <c r="L33" s="1"/>
      <c r="N33" s="20"/>
      <c r="O33" s="20"/>
      <c r="P33" s="22"/>
      <c r="R33" s="21"/>
      <c r="T33" s="22"/>
      <c r="U33" s="17"/>
      <c r="V33" s="17"/>
      <c r="W33" s="17"/>
      <c r="X33" s="17"/>
    </row>
    <row r="34" spans="1:24" s="28" customFormat="1" ht="15.75">
      <c r="A34" s="17"/>
      <c r="B34" s="18"/>
      <c r="C34" s="17"/>
      <c r="D34" s="1"/>
      <c r="E34" s="1"/>
      <c r="F34" s="1"/>
      <c r="G34" s="19"/>
      <c r="H34" s="17"/>
      <c r="I34" s="1"/>
      <c r="J34" s="20"/>
      <c r="K34" s="20"/>
      <c r="L34" s="1"/>
      <c r="N34" s="20"/>
      <c r="O34" s="20"/>
      <c r="P34" s="22"/>
      <c r="R34" s="21"/>
      <c r="T34" s="22"/>
      <c r="U34" s="17"/>
      <c r="V34" s="17"/>
      <c r="W34" s="17"/>
      <c r="X34" s="17"/>
    </row>
    <row r="35" spans="1:24" s="14" customFormat="1" ht="12.75" customHeight="1">
      <c r="A35" s="23"/>
      <c r="B35" s="39" t="s">
        <v>30</v>
      </c>
      <c r="C35" s="23"/>
      <c r="D35" s="1"/>
      <c r="E35" s="1"/>
      <c r="F35" s="1"/>
      <c r="G35" s="45"/>
      <c r="H35" s="45"/>
      <c r="I35" s="1"/>
      <c r="J35" s="79"/>
      <c r="K35" s="79"/>
      <c r="L35" s="1"/>
      <c r="N35" s="79" t="s">
        <v>4</v>
      </c>
      <c r="O35" s="79"/>
      <c r="P35" s="22"/>
      <c r="R35" s="36"/>
      <c r="T35" s="132" t="s">
        <v>5</v>
      </c>
      <c r="U35" s="132"/>
      <c r="V35" s="132"/>
      <c r="W35" s="132"/>
      <c r="X35" s="132"/>
    </row>
  </sheetData>
  <autoFilter ref="Q1:Q35"/>
  <sortState ref="B7:V18">
    <sortCondition ref="E7:E18"/>
    <sortCondition ref="D7:D18"/>
  </sortState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29:X29"/>
    <mergeCell ref="T30:X30"/>
    <mergeCell ref="T35:X35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I20:I21 P20:P21 I7 I9:I18">
    <cfRule type="cellIs" dxfId="167" priority="39" stopIfTrue="1" operator="lessThan">
      <formula>5</formula>
    </cfRule>
  </conditionalFormatting>
  <conditionalFormatting sqref="I20:I21 P20:P21 I7 I9:I18">
    <cfRule type="cellIs" dxfId="166" priority="38" operator="lessThan">
      <formula>4</formula>
    </cfRule>
  </conditionalFormatting>
  <conditionalFormatting sqref="N20:O21 J20:K21 J7:K7 N7:O7 N9:O18 J9:K18">
    <cfRule type="cellIs" dxfId="165" priority="37" operator="lessThan">
      <formula>5.5</formula>
    </cfRule>
  </conditionalFormatting>
  <conditionalFormatting sqref="Q20:Q21 Q7 Q9:Q18">
    <cfRule type="cellIs" dxfId="164" priority="36" operator="lessThan">
      <formula>2</formula>
    </cfRule>
  </conditionalFormatting>
  <conditionalFormatting sqref="R20:V21">
    <cfRule type="cellIs" dxfId="163" priority="35" operator="equal">
      <formula>"Ko Đạt"</formula>
    </cfRule>
  </conditionalFormatting>
  <conditionalFormatting sqref="R20:V21">
    <cfRule type="cellIs" dxfId="162" priority="34" stopIfTrue="1" operator="equal">
      <formula>"Ko Đạt"</formula>
    </cfRule>
  </conditionalFormatting>
  <conditionalFormatting sqref="W20:W21 W6:W7 W9:W18">
    <cfRule type="containsText" dxfId="161" priority="32" operator="containsText" text="Nợ 0 TC">
      <formula>NOT(ISERROR(SEARCH("Nợ 0 TC",W6)))</formula>
    </cfRule>
  </conditionalFormatting>
  <conditionalFormatting sqref="R7:U7 R20:U21 R9:U18">
    <cfRule type="cellIs" dxfId="160" priority="26" operator="equal">
      <formula>0</formula>
    </cfRule>
  </conditionalFormatting>
  <conditionalFormatting sqref="X20:X21 X7">
    <cfRule type="cellIs" dxfId="159" priority="24" operator="greaterThan">
      <formula>"HOÃN CN"</formula>
    </cfRule>
    <cfRule type="cellIs" dxfId="158" priority="25" operator="greaterThan">
      <formula>"Hoãn CN"</formula>
    </cfRule>
  </conditionalFormatting>
  <conditionalFormatting sqref="X20:X21 X7">
    <cfRule type="cellIs" dxfId="157" priority="23" operator="notEqual">
      <formula>"CNTN"</formula>
    </cfRule>
  </conditionalFormatting>
  <conditionalFormatting sqref="W19">
    <cfRule type="containsText" dxfId="156" priority="22" operator="containsText" text="Nợ 0 TC">
      <formula>NOT(ISERROR(SEARCH("Nợ 0 TC",W19)))</formula>
    </cfRule>
  </conditionalFormatting>
  <conditionalFormatting sqref="I8">
    <cfRule type="cellIs" dxfId="155" priority="20" stopIfTrue="1" operator="lessThan">
      <formula>5</formula>
    </cfRule>
  </conditionalFormatting>
  <conditionalFormatting sqref="I8">
    <cfRule type="cellIs" dxfId="154" priority="19" operator="lessThan">
      <formula>4</formula>
    </cfRule>
  </conditionalFormatting>
  <conditionalFormatting sqref="N8:O8 J8:K8">
    <cfRule type="cellIs" dxfId="153" priority="18" operator="lessThan">
      <formula>5.5</formula>
    </cfRule>
  </conditionalFormatting>
  <conditionalFormatting sqref="Q8">
    <cfRule type="cellIs" dxfId="152" priority="17" operator="lessThan">
      <formula>2</formula>
    </cfRule>
  </conditionalFormatting>
  <conditionalFormatting sqref="W8">
    <cfRule type="containsText" dxfId="151" priority="16" operator="containsText" text="Nợ 0 TC">
      <formula>NOT(ISERROR(SEARCH("Nợ 0 TC",W8)))</formula>
    </cfRule>
  </conditionalFormatting>
  <conditionalFormatting sqref="R8:U8">
    <cfRule type="cellIs" dxfId="150" priority="15" operator="equal">
      <formula>0</formula>
    </cfRule>
  </conditionalFormatting>
  <conditionalFormatting sqref="X8:X18">
    <cfRule type="cellIs" dxfId="149" priority="13" operator="greaterThan">
      <formula>"HOÃN CN"</formula>
    </cfRule>
    <cfRule type="cellIs" dxfId="148" priority="14" operator="greaterThan">
      <formula>"Hoãn CN"</formula>
    </cfRule>
  </conditionalFormatting>
  <conditionalFormatting sqref="X8:X18">
    <cfRule type="cellIs" dxfId="147" priority="12" operator="notEqual">
      <formula>"CNTN"</formula>
    </cfRule>
  </conditionalFormatting>
  <conditionalFormatting sqref="W22">
    <cfRule type="containsText" dxfId="146" priority="11" operator="containsText" text="Nợ 0 TC">
      <formula>NOT(ISERROR(SEARCH("Nợ 0 TC",W22)))</formula>
    </cfRule>
  </conditionalFormatting>
  <conditionalFormatting sqref="I23:I26 I28">
    <cfRule type="cellIs" dxfId="145" priority="10" stopIfTrue="1" operator="lessThan">
      <formula>5</formula>
    </cfRule>
  </conditionalFormatting>
  <conditionalFormatting sqref="I23:I26 I28">
    <cfRule type="cellIs" dxfId="144" priority="9" operator="lessThan">
      <formula>4</formula>
    </cfRule>
  </conditionalFormatting>
  <conditionalFormatting sqref="N23:O26 J23:K26 J28:K28 N28:O28">
    <cfRule type="cellIs" dxfId="143" priority="8" operator="lessThan">
      <formula>5.5</formula>
    </cfRule>
  </conditionalFormatting>
  <conditionalFormatting sqref="Q23:Q26 Q28">
    <cfRule type="cellIs" dxfId="142" priority="7" operator="lessThan">
      <formula>2</formula>
    </cfRule>
  </conditionalFormatting>
  <conditionalFormatting sqref="W23:W26 W28">
    <cfRule type="containsText" dxfId="141" priority="6" operator="containsText" text="Nợ 0 TC">
      <formula>NOT(ISERROR(SEARCH("Nợ 0 TC",W23)))</formula>
    </cfRule>
  </conditionalFormatting>
  <conditionalFormatting sqref="R23:U26 R28:U28">
    <cfRule type="cellIs" dxfId="140" priority="5" operator="equal">
      <formula>0</formula>
    </cfRule>
  </conditionalFormatting>
  <conditionalFormatting sqref="X23:X26 X28">
    <cfRule type="cellIs" dxfId="139" priority="3" operator="greaterThan">
      <formula>"HOÃN CN"</formula>
    </cfRule>
    <cfRule type="cellIs" dxfId="138" priority="4" operator="greaterThan">
      <formula>"Hoãn CN"</formula>
    </cfRule>
  </conditionalFormatting>
  <conditionalFormatting sqref="X23:X26 X28">
    <cfRule type="cellIs" dxfId="137" priority="2" operator="notEqual">
      <formula>"CNTN"</formula>
    </cfRule>
  </conditionalFormatting>
  <conditionalFormatting sqref="W27">
    <cfRule type="containsText" dxfId="136" priority="1" operator="containsText" text="Nợ 0 TC">
      <formula>NOT(ISERROR(SEARCH("Nợ 0 TC",W27)))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pane xSplit="8" ySplit="5" topLeftCell="I15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A19" sqref="A19:XFD19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customWidth="1"/>
    <col min="11" max="11" width="4.5703125" style="29" customWidth="1"/>
    <col min="12" max="13" width="4.5703125" style="24" hidden="1" customWidth="1"/>
    <col min="14" max="16" width="4.5703125" style="24" customWidth="1"/>
    <col min="17" max="17" width="5" style="24" customWidth="1"/>
    <col min="18" max="21" width="4.5703125" style="24" customWidth="1"/>
    <col min="22" max="22" width="8.7109375" style="24" customWidth="1"/>
    <col min="23" max="23" width="11.7109375" style="24" customWidth="1"/>
    <col min="24" max="24" width="10.285156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78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78"/>
      <c r="F2" s="147" t="s">
        <v>48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38" t="s">
        <v>10</v>
      </c>
      <c r="S3" s="138" t="s">
        <v>11</v>
      </c>
      <c r="T3" s="138" t="s">
        <v>8</v>
      </c>
      <c r="U3" s="138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39" t="s">
        <v>10</v>
      </c>
      <c r="S4" s="139" t="s">
        <v>11</v>
      </c>
      <c r="T4" s="139" t="s">
        <v>8</v>
      </c>
      <c r="U4" s="139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0"/>
      <c r="S5" s="140"/>
      <c r="T5" s="140"/>
      <c r="U5" s="140"/>
      <c r="V5" s="141"/>
      <c r="W5" s="144"/>
      <c r="X5" s="133"/>
      <c r="AA5" s="25" t="s">
        <v>34</v>
      </c>
    </row>
    <row r="6" spans="1:27" s="44" customFormat="1" ht="20.100000000000001" customHeight="1">
      <c r="A6" s="30" t="s">
        <v>76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>
        <f>COUNTIF($X$7:$X$20,"CNTN")</f>
        <v>11</v>
      </c>
    </row>
    <row r="7" spans="1:27" s="44" customFormat="1" ht="18.75" customHeight="1">
      <c r="A7" s="94">
        <v>1</v>
      </c>
      <c r="B7" s="95">
        <v>2020327637</v>
      </c>
      <c r="C7" s="96" t="s">
        <v>93</v>
      </c>
      <c r="D7" s="97" t="s">
        <v>137</v>
      </c>
      <c r="E7" s="97" t="s">
        <v>126</v>
      </c>
      <c r="F7" s="98">
        <v>35326</v>
      </c>
      <c r="G7" s="99" t="s">
        <v>60</v>
      </c>
      <c r="H7" s="99" t="s">
        <v>51</v>
      </c>
      <c r="I7" s="100">
        <v>6.47</v>
      </c>
      <c r="J7" s="100">
        <v>8.8000000000000007</v>
      </c>
      <c r="K7" s="100">
        <v>7.1</v>
      </c>
      <c r="L7" s="100"/>
      <c r="M7" s="100"/>
      <c r="N7" s="100">
        <v>8</v>
      </c>
      <c r="O7" s="100">
        <v>8</v>
      </c>
      <c r="P7" s="100">
        <v>6.75</v>
      </c>
      <c r="Q7" s="100">
        <v>2.68</v>
      </c>
      <c r="R7" s="101" t="s">
        <v>16</v>
      </c>
      <c r="S7" s="101" t="s">
        <v>16</v>
      </c>
      <c r="T7" s="101" t="s">
        <v>16</v>
      </c>
      <c r="U7" s="101" t="s">
        <v>16</v>
      </c>
      <c r="V7" s="101" t="s">
        <v>36</v>
      </c>
      <c r="W7" s="102" t="s">
        <v>44</v>
      </c>
      <c r="X7" s="103" t="str">
        <f>IF(OR(N7&lt;5.5,K7&lt;5.5),"HỎNG",IF(AND(N7&gt;=5.5,AA7=0,R7="Đạt",S7="Đạt",T7="ĐẠT",U7="ĐẠT"),"CNTN","HOÃN"))</f>
        <v>CNTN</v>
      </c>
      <c r="Y7" s="44">
        <v>0</v>
      </c>
    </row>
    <row r="8" spans="1:27" s="44" customFormat="1" ht="18.75" customHeight="1">
      <c r="A8" s="68">
        <v>2</v>
      </c>
      <c r="B8" s="69">
        <v>2020323586</v>
      </c>
      <c r="C8" s="70" t="s">
        <v>138</v>
      </c>
      <c r="D8" s="71" t="s">
        <v>94</v>
      </c>
      <c r="E8" s="71" t="s">
        <v>126</v>
      </c>
      <c r="F8" s="72">
        <v>35210</v>
      </c>
      <c r="G8" s="73" t="s">
        <v>45</v>
      </c>
      <c r="H8" s="73" t="s">
        <v>51</v>
      </c>
      <c r="I8" s="74">
        <v>6.84</v>
      </c>
      <c r="J8" s="74">
        <v>8.9</v>
      </c>
      <c r="K8" s="74">
        <v>9.3000000000000007</v>
      </c>
      <c r="L8" s="74"/>
      <c r="M8" s="74"/>
      <c r="N8" s="74">
        <v>7</v>
      </c>
      <c r="O8" s="74">
        <v>9.1</v>
      </c>
      <c r="P8" s="74">
        <v>7.13</v>
      </c>
      <c r="Q8" s="74">
        <v>2.93</v>
      </c>
      <c r="R8" s="75" t="s">
        <v>16</v>
      </c>
      <c r="S8" s="75" t="s">
        <v>16</v>
      </c>
      <c r="T8" s="75" t="s">
        <v>16</v>
      </c>
      <c r="U8" s="75" t="s">
        <v>16</v>
      </c>
      <c r="V8" s="75" t="s">
        <v>36</v>
      </c>
      <c r="W8" s="76" t="s">
        <v>44</v>
      </c>
      <c r="X8" s="77" t="str">
        <f t="shared" ref="X8:X10" si="0">IF(OR(N8&lt;5.5,K8&lt;5.5),"HỎNG",IF(AND(N8&gt;=5.5,AA8=0,R8="Đạt",S8="Đạt",T8="ĐẠT",U8="ĐẠT"),"CNTN","HOÃN"))</f>
        <v>CNTN</v>
      </c>
    </row>
    <row r="9" spans="1:27" s="44" customFormat="1" ht="18.75" customHeight="1">
      <c r="A9" s="68">
        <v>3</v>
      </c>
      <c r="B9" s="69">
        <v>2020323579</v>
      </c>
      <c r="C9" s="70" t="s">
        <v>139</v>
      </c>
      <c r="D9" s="71" t="s">
        <v>97</v>
      </c>
      <c r="E9" s="71" t="s">
        <v>126</v>
      </c>
      <c r="F9" s="72">
        <v>35113</v>
      </c>
      <c r="G9" s="73" t="s">
        <v>45</v>
      </c>
      <c r="H9" s="73" t="s">
        <v>51</v>
      </c>
      <c r="I9" s="74">
        <v>7.13</v>
      </c>
      <c r="J9" s="74">
        <v>9.3000000000000007</v>
      </c>
      <c r="K9" s="74">
        <v>8.5</v>
      </c>
      <c r="L9" s="74"/>
      <c r="M9" s="74"/>
      <c r="N9" s="74">
        <v>9</v>
      </c>
      <c r="O9" s="74">
        <v>8.9</v>
      </c>
      <c r="P9" s="74">
        <v>7.42</v>
      </c>
      <c r="Q9" s="74">
        <v>3.12</v>
      </c>
      <c r="R9" s="75" t="s">
        <v>16</v>
      </c>
      <c r="S9" s="75" t="s">
        <v>16</v>
      </c>
      <c r="T9" s="75" t="s">
        <v>16</v>
      </c>
      <c r="U9" s="75" t="s">
        <v>16</v>
      </c>
      <c r="V9" s="75" t="s">
        <v>36</v>
      </c>
      <c r="W9" s="76" t="s">
        <v>44</v>
      </c>
      <c r="X9" s="77" t="str">
        <f t="shared" si="0"/>
        <v>CNTN</v>
      </c>
    </row>
    <row r="10" spans="1:27" s="44" customFormat="1" ht="18.75" customHeight="1">
      <c r="A10" s="68">
        <v>4</v>
      </c>
      <c r="B10" s="69">
        <v>2020327642</v>
      </c>
      <c r="C10" s="70" t="s">
        <v>140</v>
      </c>
      <c r="D10" s="71" t="s">
        <v>59</v>
      </c>
      <c r="E10" s="71" t="s">
        <v>126</v>
      </c>
      <c r="F10" s="72">
        <v>35409</v>
      </c>
      <c r="G10" s="73" t="s">
        <v>68</v>
      </c>
      <c r="H10" s="73" t="s">
        <v>51</v>
      </c>
      <c r="I10" s="74">
        <v>6.87</v>
      </c>
      <c r="J10" s="74">
        <v>9.3000000000000007</v>
      </c>
      <c r="K10" s="74">
        <v>8</v>
      </c>
      <c r="L10" s="74"/>
      <c r="M10" s="74"/>
      <c r="N10" s="74">
        <v>6.3</v>
      </c>
      <c r="O10" s="74">
        <v>8.6999999999999993</v>
      </c>
      <c r="P10" s="74">
        <v>7.13</v>
      </c>
      <c r="Q10" s="74">
        <v>2.95</v>
      </c>
      <c r="R10" s="75" t="s">
        <v>16</v>
      </c>
      <c r="S10" s="75" t="s">
        <v>16</v>
      </c>
      <c r="T10" s="75" t="s">
        <v>16</v>
      </c>
      <c r="U10" s="75" t="s">
        <v>16</v>
      </c>
      <c r="V10" s="75" t="s">
        <v>36</v>
      </c>
      <c r="W10" s="76" t="s">
        <v>44</v>
      </c>
      <c r="X10" s="77" t="str">
        <f t="shared" si="0"/>
        <v>CNTN</v>
      </c>
    </row>
    <row r="11" spans="1:27" s="44" customFormat="1" ht="18.75" customHeight="1">
      <c r="A11" s="68">
        <v>5</v>
      </c>
      <c r="B11" s="69">
        <v>1921326344</v>
      </c>
      <c r="C11" s="70" t="s">
        <v>162</v>
      </c>
      <c r="D11" s="71" t="s">
        <v>131</v>
      </c>
      <c r="E11" s="71" t="s">
        <v>119</v>
      </c>
      <c r="F11" s="72">
        <v>34848</v>
      </c>
      <c r="G11" s="73" t="s">
        <v>45</v>
      </c>
      <c r="H11" s="73" t="s">
        <v>39</v>
      </c>
      <c r="I11" s="74">
        <v>6.73</v>
      </c>
      <c r="J11" s="74">
        <v>8.8000000000000007</v>
      </c>
      <c r="K11" s="74">
        <v>9.1</v>
      </c>
      <c r="L11" s="74"/>
      <c r="M11" s="74"/>
      <c r="N11" s="74">
        <v>7.5</v>
      </c>
      <c r="O11" s="74">
        <v>9</v>
      </c>
      <c r="P11" s="74">
        <v>6.8</v>
      </c>
      <c r="Q11" s="74">
        <v>2.71</v>
      </c>
      <c r="R11" s="75" t="s">
        <v>16</v>
      </c>
      <c r="S11" s="75" t="s">
        <v>16</v>
      </c>
      <c r="T11" s="75" t="s">
        <v>16</v>
      </c>
      <c r="U11" s="75" t="s">
        <v>16</v>
      </c>
      <c r="V11" s="75" t="s">
        <v>36</v>
      </c>
      <c r="W11" s="76" t="s">
        <v>44</v>
      </c>
      <c r="X11" s="77" t="str">
        <f>IF(OR(N11&lt;5.5,K11&lt;5.5),"HỎNG",IF(AND(N11&gt;=5.5,AA11=0,R11="Đạt",S11="Đạt",T11="ĐẠT",U11="ĐẠT"),"CNTN","HOÃN"))</f>
        <v>CNTN</v>
      </c>
    </row>
    <row r="12" spans="1:27" s="44" customFormat="1" ht="18.75" customHeight="1">
      <c r="A12" s="68">
        <v>6</v>
      </c>
      <c r="B12" s="69">
        <v>2020326937</v>
      </c>
      <c r="C12" s="70" t="s">
        <v>273</v>
      </c>
      <c r="D12" s="71" t="s">
        <v>274</v>
      </c>
      <c r="E12" s="71" t="s">
        <v>126</v>
      </c>
      <c r="F12" s="72">
        <v>35364</v>
      </c>
      <c r="G12" s="73" t="s">
        <v>56</v>
      </c>
      <c r="H12" s="73" t="s">
        <v>51</v>
      </c>
      <c r="I12" s="74">
        <v>6.8</v>
      </c>
      <c r="J12" s="74">
        <v>8.6999999999999993</v>
      </c>
      <c r="K12" s="74">
        <v>8</v>
      </c>
      <c r="L12" s="74"/>
      <c r="M12" s="74"/>
      <c r="N12" s="74">
        <v>7</v>
      </c>
      <c r="O12" s="74">
        <v>8.4</v>
      </c>
      <c r="P12" s="74">
        <v>7.09</v>
      </c>
      <c r="Q12" s="74">
        <v>2.91</v>
      </c>
      <c r="R12" s="75" t="s">
        <v>16</v>
      </c>
      <c r="S12" s="75" t="s">
        <v>16</v>
      </c>
      <c r="T12" s="75" t="s">
        <v>16</v>
      </c>
      <c r="U12" s="75" t="s">
        <v>16</v>
      </c>
      <c r="V12" s="75" t="s">
        <v>57</v>
      </c>
      <c r="W12" s="76" t="s">
        <v>44</v>
      </c>
      <c r="X12" s="77" t="str">
        <f>IF(OR(N12&lt;5.5,K12&lt;5.5),"HỎNG",IF(AND(N12&gt;=5.5,AA12=0,R12="Đạt",S12="Đạt",T12="ĐẠT",U12="ĐẠT"),"CNTN","HOÃN"))</f>
        <v>CNTN</v>
      </c>
    </row>
    <row r="13" spans="1:27" s="44" customFormat="1" ht="20.100000000000001" customHeight="1">
      <c r="A13" s="30" t="s">
        <v>92</v>
      </c>
      <c r="B13" s="30"/>
      <c r="C13" s="2"/>
      <c r="D13" s="3"/>
      <c r="E13" s="3"/>
      <c r="F13" s="4"/>
      <c r="G13" s="5"/>
      <c r="H13" s="5"/>
      <c r="I13" s="2"/>
      <c r="J13" s="5"/>
      <c r="K13" s="2"/>
      <c r="L13" s="2"/>
      <c r="M13" s="2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82"/>
      <c r="Y13" s="47"/>
    </row>
    <row r="14" spans="1:27" s="44" customFormat="1" ht="18.75" customHeight="1">
      <c r="A14" s="57">
        <v>1</v>
      </c>
      <c r="B14" s="58">
        <v>1920321956</v>
      </c>
      <c r="C14" s="59" t="s">
        <v>117</v>
      </c>
      <c r="D14" s="60" t="s">
        <v>118</v>
      </c>
      <c r="E14" s="60" t="s">
        <v>119</v>
      </c>
      <c r="F14" s="61">
        <v>35006</v>
      </c>
      <c r="G14" s="62" t="s">
        <v>45</v>
      </c>
      <c r="H14" s="62" t="s">
        <v>51</v>
      </c>
      <c r="I14" s="64">
        <v>6.46</v>
      </c>
      <c r="J14" s="64">
        <v>7.3</v>
      </c>
      <c r="K14" s="64">
        <v>8.6999999999999993</v>
      </c>
      <c r="L14" s="64"/>
      <c r="M14" s="64"/>
      <c r="N14" s="64">
        <v>6.8</v>
      </c>
      <c r="O14" s="64">
        <v>8</v>
      </c>
      <c r="P14" s="64">
        <v>6.51</v>
      </c>
      <c r="Q14" s="64">
        <v>2.54</v>
      </c>
      <c r="R14" s="65">
        <v>0</v>
      </c>
      <c r="S14" s="65" t="s">
        <v>16</v>
      </c>
      <c r="T14" s="65" t="s">
        <v>16</v>
      </c>
      <c r="U14" s="65" t="s">
        <v>16</v>
      </c>
      <c r="V14" s="65" t="s">
        <v>38</v>
      </c>
      <c r="W14" s="66" t="s">
        <v>44</v>
      </c>
      <c r="X14" s="67" t="str">
        <f t="shared" ref="X14" si="1">IF(OR(N14&lt;5.5,K14&lt;5.5),"HỎNG",IF(AND(N14&gt;=5.5,AA14=0,R14="Đạt",S14="Đạt",T14="ĐẠT",U14="ĐẠT"),"CNTN","HOÃN"))</f>
        <v>HOÃN</v>
      </c>
      <c r="Z14" s="44">
        <v>0</v>
      </c>
    </row>
    <row r="15" spans="1:27" s="44" customFormat="1" ht="18.75" customHeight="1">
      <c r="A15" s="83">
        <v>2</v>
      </c>
      <c r="B15" s="84">
        <v>2021324581</v>
      </c>
      <c r="C15" s="85" t="s">
        <v>124</v>
      </c>
      <c r="D15" s="86" t="s">
        <v>125</v>
      </c>
      <c r="E15" s="86" t="s">
        <v>126</v>
      </c>
      <c r="F15" s="87">
        <v>34966</v>
      </c>
      <c r="G15" s="88" t="s">
        <v>45</v>
      </c>
      <c r="H15" s="88" t="s">
        <v>39</v>
      </c>
      <c r="I15" s="90">
        <v>6.67</v>
      </c>
      <c r="J15" s="90">
        <v>8.5</v>
      </c>
      <c r="K15" s="90">
        <v>8.5</v>
      </c>
      <c r="L15" s="90"/>
      <c r="M15" s="90"/>
      <c r="N15" s="90">
        <v>5.5</v>
      </c>
      <c r="O15" s="90">
        <v>8.5</v>
      </c>
      <c r="P15" s="90">
        <v>6.95</v>
      </c>
      <c r="Q15" s="90">
        <v>2.84</v>
      </c>
      <c r="R15" s="91" t="s">
        <v>16</v>
      </c>
      <c r="S15" s="91" t="s">
        <v>16</v>
      </c>
      <c r="T15" s="91" t="s">
        <v>16</v>
      </c>
      <c r="U15" s="91" t="s">
        <v>16</v>
      </c>
      <c r="V15" s="91" t="s">
        <v>38</v>
      </c>
      <c r="W15" s="92" t="s">
        <v>44</v>
      </c>
      <c r="X15" s="106" t="str">
        <f>IF(OR(N15&lt;5.5,K15&lt;5.5),"HỎNG",IF(AND(N15&gt;=5.5,AA15=0,R15="Đạt",S15="Đạt",T15="ĐẠT",U15="ĐẠT"),"CNTN","HOÃN"))</f>
        <v>CNTN</v>
      </c>
    </row>
    <row r="16" spans="1:27" s="44" customFormat="1" ht="18.75" customHeight="1">
      <c r="A16" s="83">
        <v>3</v>
      </c>
      <c r="B16" s="84">
        <v>2021324788</v>
      </c>
      <c r="C16" s="85" t="s">
        <v>127</v>
      </c>
      <c r="D16" s="86" t="s">
        <v>39</v>
      </c>
      <c r="E16" s="86" t="s">
        <v>126</v>
      </c>
      <c r="F16" s="87">
        <v>35395</v>
      </c>
      <c r="G16" s="88" t="s">
        <v>45</v>
      </c>
      <c r="H16" s="88" t="s">
        <v>39</v>
      </c>
      <c r="I16" s="90">
        <v>6.86</v>
      </c>
      <c r="J16" s="90">
        <v>9.3000000000000007</v>
      </c>
      <c r="K16" s="90">
        <v>9.4</v>
      </c>
      <c r="L16" s="90"/>
      <c r="M16" s="90"/>
      <c r="N16" s="90">
        <v>7</v>
      </c>
      <c r="O16" s="90">
        <v>9.4</v>
      </c>
      <c r="P16" s="90">
        <v>7.37</v>
      </c>
      <c r="Q16" s="90">
        <v>3.06</v>
      </c>
      <c r="R16" s="91" t="s">
        <v>16</v>
      </c>
      <c r="S16" s="91" t="s">
        <v>16</v>
      </c>
      <c r="T16" s="91" t="s">
        <v>16</v>
      </c>
      <c r="U16" s="91" t="s">
        <v>16</v>
      </c>
      <c r="V16" s="91" t="s">
        <v>57</v>
      </c>
      <c r="W16" s="92" t="s">
        <v>44</v>
      </c>
      <c r="X16" s="106" t="str">
        <f t="shared" ref="X16:X18" si="2">IF(OR(N16&lt;5.5,K16&lt;5.5),"HỎNG",IF(AND(N16&gt;=5.5,AA16=0,R16="Đạt",S16="Đạt",T16="ĐẠT",U16="ĐẠT"),"CNTN","HOÃN"))</f>
        <v>CNTN</v>
      </c>
    </row>
    <row r="17" spans="1:27" s="44" customFormat="1" ht="18.75" customHeight="1">
      <c r="A17" s="83">
        <v>4</v>
      </c>
      <c r="B17" s="84">
        <v>2020326554</v>
      </c>
      <c r="C17" s="85" t="s">
        <v>128</v>
      </c>
      <c r="D17" s="86" t="s">
        <v>106</v>
      </c>
      <c r="E17" s="86" t="s">
        <v>126</v>
      </c>
      <c r="F17" s="87">
        <v>35173</v>
      </c>
      <c r="G17" s="88" t="s">
        <v>60</v>
      </c>
      <c r="H17" s="88" t="s">
        <v>51</v>
      </c>
      <c r="I17" s="90">
        <v>7.08</v>
      </c>
      <c r="J17" s="90">
        <v>9.1999999999999993</v>
      </c>
      <c r="K17" s="90">
        <v>7.8</v>
      </c>
      <c r="L17" s="90"/>
      <c r="M17" s="90"/>
      <c r="N17" s="90">
        <v>7</v>
      </c>
      <c r="O17" s="90">
        <v>8.5</v>
      </c>
      <c r="P17" s="90">
        <v>7.36</v>
      </c>
      <c r="Q17" s="90">
        <v>3.06</v>
      </c>
      <c r="R17" s="91" t="s">
        <v>16</v>
      </c>
      <c r="S17" s="91" t="s">
        <v>16</v>
      </c>
      <c r="T17" s="91" t="s">
        <v>16</v>
      </c>
      <c r="U17" s="91" t="s">
        <v>16</v>
      </c>
      <c r="V17" s="91" t="s">
        <v>36</v>
      </c>
      <c r="W17" s="92" t="s">
        <v>44</v>
      </c>
      <c r="X17" s="106" t="str">
        <f t="shared" si="2"/>
        <v>CNTN</v>
      </c>
    </row>
    <row r="18" spans="1:27" s="44" customFormat="1" ht="18.75" customHeight="1">
      <c r="A18" s="83">
        <v>5</v>
      </c>
      <c r="B18" s="84">
        <v>2020327506</v>
      </c>
      <c r="C18" s="85" t="s">
        <v>129</v>
      </c>
      <c r="D18" s="86" t="s">
        <v>66</v>
      </c>
      <c r="E18" s="86" t="s">
        <v>126</v>
      </c>
      <c r="F18" s="87">
        <v>34631</v>
      </c>
      <c r="G18" s="88" t="s">
        <v>45</v>
      </c>
      <c r="H18" s="88" t="s">
        <v>51</v>
      </c>
      <c r="I18" s="90">
        <v>7.06</v>
      </c>
      <c r="J18" s="90">
        <v>8.3000000000000007</v>
      </c>
      <c r="K18" s="90">
        <v>8.6</v>
      </c>
      <c r="L18" s="90"/>
      <c r="M18" s="90"/>
      <c r="N18" s="90">
        <v>6.8</v>
      </c>
      <c r="O18" s="90">
        <v>8.5</v>
      </c>
      <c r="P18" s="90">
        <v>7.31</v>
      </c>
      <c r="Q18" s="90">
        <v>3.06</v>
      </c>
      <c r="R18" s="91" t="s">
        <v>16</v>
      </c>
      <c r="S18" s="91" t="s">
        <v>16</v>
      </c>
      <c r="T18" s="91" t="s">
        <v>16</v>
      </c>
      <c r="U18" s="91" t="s">
        <v>16</v>
      </c>
      <c r="V18" s="91" t="s">
        <v>38</v>
      </c>
      <c r="W18" s="92" t="s">
        <v>44</v>
      </c>
      <c r="X18" s="106" t="str">
        <f t="shared" si="2"/>
        <v>CNTN</v>
      </c>
    </row>
    <row r="19" spans="1:27" s="44" customFormat="1" ht="20.100000000000001" customHeight="1">
      <c r="A19" s="30" t="s">
        <v>102</v>
      </c>
      <c r="B19" s="30"/>
      <c r="C19" s="2"/>
      <c r="D19" s="3"/>
      <c r="E19" s="3"/>
      <c r="F19" s="4"/>
      <c r="G19" s="5"/>
      <c r="H19" s="5"/>
      <c r="I19" s="2"/>
      <c r="J19" s="5"/>
      <c r="K19" s="2"/>
      <c r="L19" s="2"/>
      <c r="M19" s="2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82"/>
      <c r="Y19" s="47"/>
    </row>
    <row r="20" spans="1:27" s="44" customFormat="1" ht="18.75" customHeight="1">
      <c r="A20" s="57">
        <v>1</v>
      </c>
      <c r="B20" s="58">
        <v>1820326639</v>
      </c>
      <c r="C20" s="59" t="s">
        <v>112</v>
      </c>
      <c r="D20" s="60" t="s">
        <v>113</v>
      </c>
      <c r="E20" s="60" t="s">
        <v>114</v>
      </c>
      <c r="F20" s="61">
        <v>34653</v>
      </c>
      <c r="G20" s="62" t="s">
        <v>115</v>
      </c>
      <c r="H20" s="62" t="s">
        <v>51</v>
      </c>
      <c r="I20" s="64">
        <v>6.68</v>
      </c>
      <c r="J20" s="64">
        <v>7.3</v>
      </c>
      <c r="K20" s="64">
        <v>7.9</v>
      </c>
      <c r="L20" s="64"/>
      <c r="M20" s="64"/>
      <c r="N20" s="64">
        <v>7.3</v>
      </c>
      <c r="O20" s="64">
        <v>7.6</v>
      </c>
      <c r="P20" s="64">
        <v>6.8</v>
      </c>
      <c r="Q20" s="64">
        <v>2.7</v>
      </c>
      <c r="R20" s="65" t="s">
        <v>16</v>
      </c>
      <c r="S20" s="65" t="s">
        <v>16</v>
      </c>
      <c r="T20" s="65" t="s">
        <v>16</v>
      </c>
      <c r="U20" s="65" t="s">
        <v>16</v>
      </c>
      <c r="V20" s="65" t="s">
        <v>38</v>
      </c>
      <c r="W20" s="66" t="s">
        <v>116</v>
      </c>
      <c r="X20" s="67" t="str">
        <f t="shared" ref="X20" si="3">IF(OR(N20&lt;5.5,K20&lt;5.5),"HỎNG",IF(AND(N20&gt;=5.5,AA20=0,R20="Đạt",S20="Đạt",T20="ĐẠT",U20="ĐẠT"),"CNTN","HOÃN"))</f>
        <v>CNTN</v>
      </c>
      <c r="Z20" s="44">
        <v>0</v>
      </c>
    </row>
    <row r="21" spans="1:27" s="44" customFormat="1" ht="18.75" customHeight="1">
      <c r="A21" s="83">
        <v>2</v>
      </c>
      <c r="B21" s="84">
        <v>1920320815</v>
      </c>
      <c r="C21" s="85" t="s">
        <v>120</v>
      </c>
      <c r="D21" s="86" t="s">
        <v>121</v>
      </c>
      <c r="E21" s="86" t="s">
        <v>119</v>
      </c>
      <c r="F21" s="87">
        <v>34918</v>
      </c>
      <c r="G21" s="88" t="s">
        <v>122</v>
      </c>
      <c r="H21" s="88" t="s">
        <v>51</v>
      </c>
      <c r="I21" s="90">
        <v>5.97</v>
      </c>
      <c r="J21" s="90">
        <v>9</v>
      </c>
      <c r="K21" s="90">
        <v>6.5</v>
      </c>
      <c r="L21" s="90"/>
      <c r="M21" s="90"/>
      <c r="N21" s="90">
        <v>5.8</v>
      </c>
      <c r="O21" s="90">
        <v>7.8</v>
      </c>
      <c r="P21" s="90">
        <v>6.03</v>
      </c>
      <c r="Q21" s="90">
        <v>2.29</v>
      </c>
      <c r="R21" s="91">
        <v>0</v>
      </c>
      <c r="S21" s="91">
        <v>0</v>
      </c>
      <c r="T21" s="91" t="s">
        <v>16</v>
      </c>
      <c r="U21" s="91" t="s">
        <v>16</v>
      </c>
      <c r="V21" s="91" t="s">
        <v>36</v>
      </c>
      <c r="W21" s="92" t="s">
        <v>123</v>
      </c>
      <c r="X21" s="106" t="str">
        <f>IF(OR(N21&lt;5.5,K21&lt;5.5),"HỎNG",IF(AND(N21&gt;=5.5,AA21=0,R21="Đạt",S21="Đạt",T21="ĐẠT",U21="ĐẠT"),"CNTN","HOÃN"))</f>
        <v>HOÃN</v>
      </c>
      <c r="AA21" s="44">
        <v>2</v>
      </c>
    </row>
    <row r="22" spans="1:27" s="44" customFormat="1" ht="18.75" customHeight="1">
      <c r="A22" s="83">
        <v>3</v>
      </c>
      <c r="B22" s="84">
        <v>2020326010</v>
      </c>
      <c r="C22" s="85" t="s">
        <v>130</v>
      </c>
      <c r="D22" s="86" t="s">
        <v>131</v>
      </c>
      <c r="E22" s="86" t="s">
        <v>126</v>
      </c>
      <c r="F22" s="87">
        <v>34851</v>
      </c>
      <c r="G22" s="88" t="s">
        <v>37</v>
      </c>
      <c r="H22" s="88" t="s">
        <v>51</v>
      </c>
      <c r="I22" s="90">
        <v>5.89</v>
      </c>
      <c r="J22" s="90">
        <v>0</v>
      </c>
      <c r="K22" s="90">
        <v>0</v>
      </c>
      <c r="L22" s="90"/>
      <c r="M22" s="90"/>
      <c r="N22" s="90">
        <v>0</v>
      </c>
      <c r="O22" s="90">
        <v>0</v>
      </c>
      <c r="P22" s="90">
        <v>5.9</v>
      </c>
      <c r="Q22" s="90">
        <v>2.2599999999999998</v>
      </c>
      <c r="R22" s="91">
        <v>0</v>
      </c>
      <c r="S22" s="91">
        <v>0</v>
      </c>
      <c r="T22" s="91">
        <v>0</v>
      </c>
      <c r="U22" s="91" t="s">
        <v>16</v>
      </c>
      <c r="V22" s="91" t="s">
        <v>36</v>
      </c>
      <c r="W22" s="92" t="s">
        <v>132</v>
      </c>
      <c r="X22" s="106" t="str">
        <f t="shared" ref="X22:X25" si="4">IF(OR(N22&lt;5.5,K22&lt;5.5),"HỎNG",IF(AND(N22&gt;=5.5,AA22=0,R22="Đạt",S22="Đạt",T22="ĐẠT",U22="ĐẠT"),"CNTN","HOÃN"))</f>
        <v>HỎNG</v>
      </c>
      <c r="AA22" s="44">
        <v>4</v>
      </c>
    </row>
    <row r="23" spans="1:27" s="44" customFormat="1" ht="18.75" customHeight="1">
      <c r="A23" s="83">
        <v>4</v>
      </c>
      <c r="B23" s="84">
        <v>2020327599</v>
      </c>
      <c r="C23" s="85" t="s">
        <v>133</v>
      </c>
      <c r="D23" s="86" t="s">
        <v>54</v>
      </c>
      <c r="E23" s="86" t="s">
        <v>126</v>
      </c>
      <c r="F23" s="87">
        <v>34944</v>
      </c>
      <c r="G23" s="88" t="s">
        <v>45</v>
      </c>
      <c r="H23" s="88" t="s">
        <v>51</v>
      </c>
      <c r="I23" s="90">
        <v>5.94</v>
      </c>
      <c r="J23" s="90">
        <v>9.5</v>
      </c>
      <c r="K23" s="90">
        <v>0</v>
      </c>
      <c r="L23" s="90"/>
      <c r="M23" s="90"/>
      <c r="N23" s="90">
        <v>0</v>
      </c>
      <c r="O23" s="90">
        <v>4.8</v>
      </c>
      <c r="P23" s="90">
        <v>6.08</v>
      </c>
      <c r="Q23" s="90">
        <v>2.31</v>
      </c>
      <c r="R23" s="91">
        <v>0</v>
      </c>
      <c r="S23" s="91">
        <v>0</v>
      </c>
      <c r="T23" s="91">
        <v>0</v>
      </c>
      <c r="U23" s="91" t="s">
        <v>16</v>
      </c>
      <c r="V23" s="91" t="s">
        <v>38</v>
      </c>
      <c r="W23" s="92" t="s">
        <v>123</v>
      </c>
      <c r="X23" s="106" t="str">
        <f t="shared" si="4"/>
        <v>HỎNG</v>
      </c>
      <c r="AA23" s="44">
        <v>2</v>
      </c>
    </row>
    <row r="24" spans="1:27" s="44" customFormat="1" ht="18.75" customHeight="1">
      <c r="A24" s="83">
        <v>5</v>
      </c>
      <c r="B24" s="84">
        <v>2020647779</v>
      </c>
      <c r="C24" s="85" t="s">
        <v>134</v>
      </c>
      <c r="D24" s="86" t="s">
        <v>135</v>
      </c>
      <c r="E24" s="86" t="s">
        <v>126</v>
      </c>
      <c r="F24" s="87">
        <v>34997</v>
      </c>
      <c r="G24" s="88" t="s">
        <v>56</v>
      </c>
      <c r="H24" s="88" t="s">
        <v>51</v>
      </c>
      <c r="I24" s="90">
        <v>6.41</v>
      </c>
      <c r="J24" s="90">
        <v>9.1</v>
      </c>
      <c r="K24" s="90">
        <v>7.9</v>
      </c>
      <c r="L24" s="90"/>
      <c r="M24" s="90"/>
      <c r="N24" s="90">
        <v>8.3000000000000007</v>
      </c>
      <c r="O24" s="90">
        <v>8.5</v>
      </c>
      <c r="P24" s="90">
        <v>6.69</v>
      </c>
      <c r="Q24" s="90">
        <v>2.66</v>
      </c>
      <c r="R24" s="91" t="s">
        <v>16</v>
      </c>
      <c r="S24" s="91" t="s">
        <v>16</v>
      </c>
      <c r="T24" s="91" t="s">
        <v>16</v>
      </c>
      <c r="U24" s="91" t="s">
        <v>16</v>
      </c>
      <c r="V24" s="91" t="s">
        <v>36</v>
      </c>
      <c r="W24" s="92" t="s">
        <v>44</v>
      </c>
      <c r="X24" s="106" t="str">
        <f t="shared" si="4"/>
        <v>CNTN</v>
      </c>
    </row>
    <row r="25" spans="1:27" s="44" customFormat="1" ht="18.75" customHeight="1">
      <c r="A25" s="83">
        <v>6</v>
      </c>
      <c r="B25" s="84">
        <v>2020713456</v>
      </c>
      <c r="C25" s="85" t="s">
        <v>136</v>
      </c>
      <c r="D25" s="86" t="s">
        <v>66</v>
      </c>
      <c r="E25" s="86" t="s">
        <v>126</v>
      </c>
      <c r="F25" s="87">
        <v>35237</v>
      </c>
      <c r="G25" s="88" t="s">
        <v>45</v>
      </c>
      <c r="H25" s="88" t="s">
        <v>51</v>
      </c>
      <c r="I25" s="90">
        <v>6.93</v>
      </c>
      <c r="J25" s="90">
        <v>7.8</v>
      </c>
      <c r="K25" s="90">
        <v>6.1</v>
      </c>
      <c r="L25" s="90"/>
      <c r="M25" s="90"/>
      <c r="N25" s="90">
        <v>6.3</v>
      </c>
      <c r="O25" s="90">
        <v>7</v>
      </c>
      <c r="P25" s="90">
        <v>7.14</v>
      </c>
      <c r="Q25" s="90">
        <v>2.95</v>
      </c>
      <c r="R25" s="91">
        <v>0</v>
      </c>
      <c r="S25" s="91" t="s">
        <v>16</v>
      </c>
      <c r="T25" s="91" t="s">
        <v>16</v>
      </c>
      <c r="U25" s="91" t="s">
        <v>16</v>
      </c>
      <c r="V25" s="91" t="s">
        <v>36</v>
      </c>
      <c r="W25" s="92" t="s">
        <v>44</v>
      </c>
      <c r="X25" s="106" t="str">
        <f t="shared" si="4"/>
        <v>HOÃN</v>
      </c>
    </row>
    <row r="26" spans="1:27" s="27" customFormat="1" ht="13.5" customHeight="1">
      <c r="A26" s="6"/>
      <c r="B26" s="7"/>
      <c r="C26" s="8"/>
      <c r="D26" s="9"/>
      <c r="E26" s="9"/>
      <c r="F26" s="10"/>
      <c r="G26" s="11"/>
      <c r="H26" s="12"/>
      <c r="I26" s="13"/>
      <c r="J26" s="34"/>
      <c r="K26" s="13"/>
      <c r="L26" s="13"/>
      <c r="M26" s="13"/>
      <c r="N26" s="13"/>
      <c r="O26" s="13"/>
      <c r="P26" s="13"/>
      <c r="R26" s="37"/>
      <c r="T26" s="131" t="s">
        <v>31</v>
      </c>
      <c r="U26" s="131"/>
      <c r="V26" s="131"/>
      <c r="W26" s="131"/>
      <c r="X26" s="131"/>
    </row>
    <row r="27" spans="1:27" s="14" customFormat="1" ht="15" customHeight="1">
      <c r="A27" s="14" t="s">
        <v>13</v>
      </c>
      <c r="B27" s="15"/>
      <c r="D27" s="1"/>
      <c r="E27" s="53" t="s">
        <v>14</v>
      </c>
      <c r="G27" s="53"/>
      <c r="H27" s="53"/>
      <c r="I27" s="1"/>
      <c r="J27" s="79"/>
      <c r="K27" s="79"/>
      <c r="L27" s="1"/>
      <c r="N27" s="79" t="s">
        <v>3</v>
      </c>
      <c r="O27" s="79"/>
      <c r="P27" s="16"/>
      <c r="R27" s="36"/>
      <c r="T27" s="132" t="s">
        <v>15</v>
      </c>
      <c r="U27" s="132"/>
      <c r="V27" s="132"/>
      <c r="W27" s="132"/>
      <c r="X27" s="132"/>
    </row>
    <row r="28" spans="1:27" s="28" customFormat="1" ht="18">
      <c r="A28" s="17"/>
      <c r="B28" s="18"/>
      <c r="C28" s="17"/>
      <c r="D28" s="1"/>
      <c r="E28" s="1"/>
      <c r="F28" s="1"/>
      <c r="G28" s="19"/>
      <c r="H28" s="17"/>
      <c r="I28" s="1"/>
      <c r="J28" s="20"/>
      <c r="K28" s="20"/>
      <c r="L28" s="1"/>
      <c r="N28" s="20"/>
      <c r="O28" s="20"/>
      <c r="P28" s="16"/>
      <c r="R28" s="13"/>
      <c r="T28" s="13"/>
      <c r="U28" s="17"/>
      <c r="V28" s="17"/>
      <c r="W28" s="17"/>
      <c r="X28" s="17"/>
    </row>
    <row r="29" spans="1:27" s="28" customFormat="1" ht="15.75">
      <c r="A29" s="17"/>
      <c r="B29" s="18"/>
      <c r="C29" s="17"/>
      <c r="D29" s="1"/>
      <c r="E29" s="1"/>
      <c r="F29" s="1"/>
      <c r="G29" s="19"/>
      <c r="H29" s="17"/>
      <c r="I29" s="1"/>
      <c r="J29" s="20"/>
      <c r="K29" s="20"/>
      <c r="L29" s="1"/>
      <c r="N29" s="20"/>
      <c r="O29" s="20"/>
      <c r="P29" s="16"/>
      <c r="R29" s="21"/>
      <c r="T29" s="16"/>
      <c r="U29" s="17"/>
      <c r="V29" s="17"/>
      <c r="W29" s="17"/>
      <c r="X29" s="17"/>
    </row>
    <row r="30" spans="1:27" s="28" customFormat="1" ht="15.75">
      <c r="A30" s="17"/>
      <c r="B30" s="18"/>
      <c r="C30" s="17"/>
      <c r="D30" s="1"/>
      <c r="E30" s="1"/>
      <c r="F30" s="1"/>
      <c r="G30" s="19"/>
      <c r="H30" s="17"/>
      <c r="I30" s="1"/>
      <c r="J30" s="20"/>
      <c r="K30" s="20"/>
      <c r="L30" s="1"/>
      <c r="N30" s="20"/>
      <c r="O30" s="20"/>
      <c r="P30" s="22"/>
      <c r="R30" s="21"/>
      <c r="T30" s="22"/>
      <c r="U30" s="17"/>
      <c r="V30" s="17"/>
      <c r="W30" s="17"/>
      <c r="X30" s="17"/>
    </row>
    <row r="31" spans="1:27" s="28" customFormat="1" ht="15.75">
      <c r="A31" s="17"/>
      <c r="B31" s="18"/>
      <c r="C31" s="17"/>
      <c r="D31" s="1"/>
      <c r="E31" s="1"/>
      <c r="F31" s="1"/>
      <c r="G31" s="19"/>
      <c r="H31" s="17"/>
      <c r="I31" s="1"/>
      <c r="J31" s="20"/>
      <c r="K31" s="20"/>
      <c r="L31" s="1"/>
      <c r="N31" s="20"/>
      <c r="O31" s="20"/>
      <c r="P31" s="22"/>
      <c r="R31" s="21"/>
      <c r="T31" s="22"/>
      <c r="U31" s="17"/>
      <c r="V31" s="17"/>
      <c r="W31" s="17"/>
      <c r="X31" s="17"/>
    </row>
    <row r="32" spans="1:27" s="14" customFormat="1" ht="15.75">
      <c r="A32" s="23"/>
      <c r="B32" s="39" t="s">
        <v>30</v>
      </c>
      <c r="C32" s="23"/>
      <c r="D32" s="1"/>
      <c r="E32" s="1"/>
      <c r="F32" s="1"/>
      <c r="G32" s="45"/>
      <c r="H32" s="45"/>
      <c r="I32" s="1"/>
      <c r="J32" s="79"/>
      <c r="K32" s="79"/>
      <c r="L32" s="1"/>
      <c r="N32" s="79" t="s">
        <v>4</v>
      </c>
      <c r="O32" s="79"/>
      <c r="P32" s="22"/>
      <c r="R32" s="36"/>
      <c r="T32" s="132" t="s">
        <v>5</v>
      </c>
      <c r="U32" s="132"/>
      <c r="V32" s="132"/>
      <c r="W32" s="132"/>
      <c r="X32" s="132"/>
    </row>
  </sheetData>
  <autoFilter ref="Q1:Q32"/>
  <sortState ref="B13:AA46">
    <sortCondition ref="E13:E46"/>
    <sortCondition ref="D13:D46"/>
  </sortState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26:X26"/>
    <mergeCell ref="T27:X27"/>
    <mergeCell ref="T32:X32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I20 P20">
    <cfRule type="cellIs" dxfId="135" priority="48" stopIfTrue="1" operator="lessThan">
      <formula>5</formula>
    </cfRule>
  </conditionalFormatting>
  <conditionalFormatting sqref="I20 P20">
    <cfRule type="cellIs" dxfId="134" priority="47" operator="lessThan">
      <formula>4</formula>
    </cfRule>
  </conditionalFormatting>
  <conditionalFormatting sqref="N20:O20 J20:K20">
    <cfRule type="cellIs" dxfId="133" priority="46" operator="lessThan">
      <formula>5.5</formula>
    </cfRule>
  </conditionalFormatting>
  <conditionalFormatting sqref="Q20">
    <cfRule type="cellIs" dxfId="132" priority="45" operator="lessThan">
      <formula>2</formula>
    </cfRule>
  </conditionalFormatting>
  <conditionalFormatting sqref="R20:V20">
    <cfRule type="cellIs" dxfId="131" priority="44" operator="equal">
      <formula>"Ko Đạt"</formula>
    </cfRule>
  </conditionalFormatting>
  <conditionalFormatting sqref="R20:V20">
    <cfRule type="cellIs" dxfId="130" priority="43" stopIfTrue="1" operator="equal">
      <formula>"Ko Đạt"</formula>
    </cfRule>
  </conditionalFormatting>
  <conditionalFormatting sqref="W6 W20">
    <cfRule type="containsText" dxfId="129" priority="41" operator="containsText" text="Nợ 0 TC">
      <formula>NOT(ISERROR(SEARCH("Nợ 0 TC",W6)))</formula>
    </cfRule>
  </conditionalFormatting>
  <conditionalFormatting sqref="I7:I12">
    <cfRule type="cellIs" dxfId="128" priority="40" stopIfTrue="1" operator="lessThan">
      <formula>5</formula>
    </cfRule>
  </conditionalFormatting>
  <conditionalFormatting sqref="I7:I12">
    <cfRule type="cellIs" dxfId="127" priority="39" operator="lessThan">
      <formula>4</formula>
    </cfRule>
  </conditionalFormatting>
  <conditionalFormatting sqref="J7:K12 N7:O12">
    <cfRule type="cellIs" dxfId="126" priority="38" operator="lessThan">
      <formula>5.5</formula>
    </cfRule>
  </conditionalFormatting>
  <conditionalFormatting sqref="W7:W12">
    <cfRule type="containsText" dxfId="125" priority="37" operator="containsText" text="Nợ 0 TC">
      <formula>NOT(ISERROR(SEARCH("Nợ 0 TC",W7)))</formula>
    </cfRule>
  </conditionalFormatting>
  <conditionalFormatting sqref="Q7:Q12">
    <cfRule type="cellIs" dxfId="124" priority="36" operator="lessThan">
      <formula>2</formula>
    </cfRule>
  </conditionalFormatting>
  <conditionalFormatting sqref="R20:U20 R7:U12">
    <cfRule type="cellIs" dxfId="123" priority="35" operator="equal">
      <formula>0</formula>
    </cfRule>
  </conditionalFormatting>
  <conditionalFormatting sqref="X20 X7:X12">
    <cfRule type="cellIs" dxfId="122" priority="33" operator="greaterThan">
      <formula>"HOÃN CN"</formula>
    </cfRule>
    <cfRule type="cellIs" dxfId="121" priority="34" operator="greaterThan">
      <formula>"Hoãn CN"</formula>
    </cfRule>
  </conditionalFormatting>
  <conditionalFormatting sqref="X20 X7:X12">
    <cfRule type="cellIs" dxfId="120" priority="32" operator="notEqual">
      <formula>"CNTN"</formula>
    </cfRule>
  </conditionalFormatting>
  <conditionalFormatting sqref="I21:I25">
    <cfRule type="cellIs" dxfId="119" priority="29" stopIfTrue="1" operator="lessThan">
      <formula>5</formula>
    </cfRule>
  </conditionalFormatting>
  <conditionalFormatting sqref="I21:I25">
    <cfRule type="cellIs" dxfId="118" priority="28" operator="lessThan">
      <formula>4</formula>
    </cfRule>
  </conditionalFormatting>
  <conditionalFormatting sqref="N21:O25 J21:K25">
    <cfRule type="cellIs" dxfId="117" priority="27" operator="lessThan">
      <formula>5.5</formula>
    </cfRule>
  </conditionalFormatting>
  <conditionalFormatting sqref="W21:W25">
    <cfRule type="containsText" dxfId="116" priority="26" operator="containsText" text="Nợ 0 TC">
      <formula>NOT(ISERROR(SEARCH("Nợ 0 TC",W21)))</formula>
    </cfRule>
  </conditionalFormatting>
  <conditionalFormatting sqref="Q21:Q25">
    <cfRule type="cellIs" dxfId="115" priority="25" operator="lessThan">
      <formula>2</formula>
    </cfRule>
  </conditionalFormatting>
  <conditionalFormatting sqref="R21:U25">
    <cfRule type="cellIs" dxfId="114" priority="24" operator="equal">
      <formula>0</formula>
    </cfRule>
  </conditionalFormatting>
  <conditionalFormatting sqref="X21:X25">
    <cfRule type="cellIs" dxfId="113" priority="22" operator="greaterThan">
      <formula>"HOÃN CN"</formula>
    </cfRule>
    <cfRule type="cellIs" dxfId="112" priority="23" operator="greaterThan">
      <formula>"Hoãn CN"</formula>
    </cfRule>
  </conditionalFormatting>
  <conditionalFormatting sqref="X21:X25">
    <cfRule type="cellIs" dxfId="111" priority="21" operator="notEqual">
      <formula>"CNTN"</formula>
    </cfRule>
  </conditionalFormatting>
  <conditionalFormatting sqref="I14 P14">
    <cfRule type="cellIs" dxfId="110" priority="20" stopIfTrue="1" operator="lessThan">
      <formula>5</formula>
    </cfRule>
  </conditionalFormatting>
  <conditionalFormatting sqref="I14 P14">
    <cfRule type="cellIs" dxfId="109" priority="19" operator="lessThan">
      <formula>4</formula>
    </cfRule>
  </conditionalFormatting>
  <conditionalFormatting sqref="N14:O14 J14:K14">
    <cfRule type="cellIs" dxfId="108" priority="18" operator="lessThan">
      <formula>5.5</formula>
    </cfRule>
  </conditionalFormatting>
  <conditionalFormatting sqref="Q14">
    <cfRule type="cellIs" dxfId="107" priority="17" operator="lessThan">
      <formula>2</formula>
    </cfRule>
  </conditionalFormatting>
  <conditionalFormatting sqref="R14:V14">
    <cfRule type="cellIs" dxfId="106" priority="16" operator="equal">
      <formula>"Ko Đạt"</formula>
    </cfRule>
  </conditionalFormatting>
  <conditionalFormatting sqref="R14:V14">
    <cfRule type="cellIs" dxfId="105" priority="15" stopIfTrue="1" operator="equal">
      <formula>"Ko Đạt"</formula>
    </cfRule>
  </conditionalFormatting>
  <conditionalFormatting sqref="W14">
    <cfRule type="containsText" dxfId="104" priority="14" operator="containsText" text="Nợ 0 TC">
      <formula>NOT(ISERROR(SEARCH("Nợ 0 TC",W14)))</formula>
    </cfRule>
  </conditionalFormatting>
  <conditionalFormatting sqref="R14:U14">
    <cfRule type="cellIs" dxfId="103" priority="13" operator="equal">
      <formula>0</formula>
    </cfRule>
  </conditionalFormatting>
  <conditionalFormatting sqref="X14">
    <cfRule type="cellIs" dxfId="102" priority="11" operator="greaterThan">
      <formula>"HOÃN CN"</formula>
    </cfRule>
    <cfRule type="cellIs" dxfId="101" priority="12" operator="greaterThan">
      <formula>"Hoãn CN"</formula>
    </cfRule>
  </conditionalFormatting>
  <conditionalFormatting sqref="X14">
    <cfRule type="cellIs" dxfId="100" priority="10" operator="notEqual">
      <formula>"CNTN"</formula>
    </cfRule>
  </conditionalFormatting>
  <conditionalFormatting sqref="I15:I18">
    <cfRule type="cellIs" dxfId="99" priority="9" stopIfTrue="1" operator="lessThan">
      <formula>5</formula>
    </cfRule>
  </conditionalFormatting>
  <conditionalFormatting sqref="I15:I18">
    <cfRule type="cellIs" dxfId="98" priority="8" operator="lessThan">
      <formula>4</formula>
    </cfRule>
  </conditionalFormatting>
  <conditionalFormatting sqref="N15:O18 J15:K18">
    <cfRule type="cellIs" dxfId="97" priority="7" operator="lessThan">
      <formula>5.5</formula>
    </cfRule>
  </conditionalFormatting>
  <conditionalFormatting sqref="W15:W18">
    <cfRule type="containsText" dxfId="96" priority="6" operator="containsText" text="Nợ 0 TC">
      <formula>NOT(ISERROR(SEARCH("Nợ 0 TC",W15)))</formula>
    </cfRule>
  </conditionalFormatting>
  <conditionalFormatting sqref="Q15:Q18">
    <cfRule type="cellIs" dxfId="95" priority="5" operator="lessThan">
      <formula>2</formula>
    </cfRule>
  </conditionalFormatting>
  <conditionalFormatting sqref="R15:U18">
    <cfRule type="cellIs" dxfId="94" priority="4" operator="equal">
      <formula>0</formula>
    </cfRule>
  </conditionalFormatting>
  <conditionalFormatting sqref="X15:X18">
    <cfRule type="cellIs" dxfId="93" priority="2" operator="greaterThan">
      <formula>"HOÃN CN"</formula>
    </cfRule>
    <cfRule type="cellIs" dxfId="92" priority="3" operator="greaterThan">
      <formula>"Hoãn CN"</formula>
    </cfRule>
  </conditionalFormatting>
  <conditionalFormatting sqref="X15:X18">
    <cfRule type="cellIs" dxfId="91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N15" sqref="N15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10" style="24" customWidth="1"/>
    <col min="7" max="7" width="10.5703125" style="26" customWidth="1"/>
    <col min="8" max="8" width="5.140625" style="24" customWidth="1"/>
    <col min="9" max="9" width="5" style="24" customWidth="1"/>
    <col min="10" max="10" width="4.5703125" style="35" customWidth="1"/>
    <col min="11" max="11" width="4.5703125" style="29" hidden="1" customWidth="1"/>
    <col min="12" max="12" width="4.5703125" style="24" hidden="1" customWidth="1"/>
    <col min="13" max="16" width="4.5703125" style="24" customWidth="1"/>
    <col min="17" max="17" width="5" style="24" customWidth="1"/>
    <col min="18" max="19" width="4.5703125" style="24" hidden="1" customWidth="1"/>
    <col min="20" max="21" width="4.5703125" style="24" customWidth="1"/>
    <col min="22" max="22" width="8.7109375" style="24" customWidth="1"/>
    <col min="23" max="23" width="14.7109375" style="24" customWidth="1"/>
    <col min="24" max="24" width="11.425781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78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78"/>
      <c r="F2" s="147" t="s">
        <v>52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41" t="s">
        <v>10</v>
      </c>
      <c r="S3" s="141" t="s">
        <v>11</v>
      </c>
      <c r="T3" s="141" t="s">
        <v>8</v>
      </c>
      <c r="U3" s="141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41" t="s">
        <v>10</v>
      </c>
      <c r="S4" s="141" t="s">
        <v>11</v>
      </c>
      <c r="T4" s="141" t="s">
        <v>8</v>
      </c>
      <c r="U4" s="141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1"/>
      <c r="S5" s="141"/>
      <c r="T5" s="141"/>
      <c r="U5" s="141"/>
      <c r="V5" s="141"/>
      <c r="W5" s="144"/>
      <c r="X5" s="133"/>
      <c r="AA5" s="25" t="s">
        <v>34</v>
      </c>
    </row>
    <row r="6" spans="1:27" s="44" customFormat="1" ht="20.100000000000001" customHeight="1">
      <c r="A6" s="30" t="s">
        <v>76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93"/>
      <c r="X6" s="46"/>
      <c r="Y6" s="47"/>
    </row>
    <row r="7" spans="1:27" s="44" customFormat="1" ht="25.5">
      <c r="A7" s="57">
        <v>1</v>
      </c>
      <c r="B7" s="58">
        <v>1810315972</v>
      </c>
      <c r="C7" s="59" t="s">
        <v>71</v>
      </c>
      <c r="D7" s="60" t="s">
        <v>72</v>
      </c>
      <c r="E7" s="60" t="s">
        <v>73</v>
      </c>
      <c r="F7" s="61" t="s">
        <v>74</v>
      </c>
      <c r="G7" s="62" t="s">
        <v>65</v>
      </c>
      <c r="H7" s="63" t="s">
        <v>51</v>
      </c>
      <c r="I7" s="64">
        <v>6.17</v>
      </c>
      <c r="J7" s="64">
        <v>8.4</v>
      </c>
      <c r="K7" s="64"/>
      <c r="L7" s="64"/>
      <c r="M7" s="64">
        <v>5.7</v>
      </c>
      <c r="N7" s="64">
        <v>7</v>
      </c>
      <c r="O7" s="64">
        <v>7.5</v>
      </c>
      <c r="P7" s="64">
        <v>6.21</v>
      </c>
      <c r="Q7" s="64">
        <v>2.36</v>
      </c>
      <c r="R7" s="65"/>
      <c r="S7" s="65"/>
      <c r="T7" s="65" t="s">
        <v>16</v>
      </c>
      <c r="U7" s="65" t="s">
        <v>16</v>
      </c>
      <c r="V7" s="65" t="s">
        <v>38</v>
      </c>
      <c r="W7" s="104" t="s">
        <v>75</v>
      </c>
      <c r="X7" s="67" t="str">
        <f>IF(OR(N7&lt;5.5,M7&lt;5.5),"HỎNG",IF(AND(N7&gt;=5.5,AA7=0,T7="ĐẠT",U7="ĐẠT"),"CNTN","HOÃN"))</f>
        <v>CNTN</v>
      </c>
      <c r="AA7" s="44">
        <v>0</v>
      </c>
    </row>
    <row r="8" spans="1:27" s="44" customFormat="1" ht="18" customHeight="1">
      <c r="A8" s="83">
        <v>2</v>
      </c>
      <c r="B8" s="84">
        <v>2011318248</v>
      </c>
      <c r="C8" s="85" t="s">
        <v>77</v>
      </c>
      <c r="D8" s="86" t="s">
        <v>78</v>
      </c>
      <c r="E8" s="86" t="s">
        <v>79</v>
      </c>
      <c r="F8" s="87">
        <v>34909</v>
      </c>
      <c r="G8" s="88" t="s">
        <v>80</v>
      </c>
      <c r="H8" s="89" t="s">
        <v>39</v>
      </c>
      <c r="I8" s="90">
        <v>6.59</v>
      </c>
      <c r="J8" s="90">
        <v>7.5</v>
      </c>
      <c r="K8" s="90"/>
      <c r="L8" s="90"/>
      <c r="M8" s="90">
        <v>7.7</v>
      </c>
      <c r="N8" s="90">
        <v>8</v>
      </c>
      <c r="O8" s="90">
        <v>7.6</v>
      </c>
      <c r="P8" s="90">
        <v>6.62</v>
      </c>
      <c r="Q8" s="90">
        <v>2.63</v>
      </c>
      <c r="R8" s="91"/>
      <c r="S8" s="91"/>
      <c r="T8" s="91" t="s">
        <v>16</v>
      </c>
      <c r="U8" s="91" t="s">
        <v>16</v>
      </c>
      <c r="V8" s="91" t="s">
        <v>36</v>
      </c>
      <c r="W8" s="105"/>
      <c r="X8" s="106" t="str">
        <f>IF(OR(N8&lt;5.5,M8&lt;5.5),"HỎNG",IF(AND(N8&gt;=5.5,AA8=0,T8="ĐẠT",U8="ĐẠT"),"CNTN","HOÃN"))</f>
        <v>CNTN</v>
      </c>
      <c r="AA8" s="44">
        <v>0</v>
      </c>
    </row>
    <row r="9" spans="1:27" s="27" customFormat="1" ht="13.5" customHeight="1">
      <c r="A9" s="6"/>
      <c r="B9" s="7"/>
      <c r="C9" s="8"/>
      <c r="D9" s="9"/>
      <c r="E9" s="9"/>
      <c r="F9" s="10"/>
      <c r="G9" s="11"/>
      <c r="H9" s="12"/>
      <c r="I9" s="13"/>
      <c r="J9" s="34"/>
      <c r="K9" s="13"/>
      <c r="L9" s="13"/>
      <c r="M9" s="13"/>
      <c r="N9" s="13"/>
      <c r="O9" s="13"/>
      <c r="P9" s="13"/>
      <c r="R9" s="37"/>
      <c r="T9" s="131" t="s">
        <v>31</v>
      </c>
      <c r="U9" s="131"/>
      <c r="V9" s="131"/>
      <c r="W9" s="131"/>
      <c r="X9" s="131"/>
    </row>
    <row r="10" spans="1:27" s="14" customFormat="1" ht="15" customHeight="1">
      <c r="A10" s="14" t="s">
        <v>13</v>
      </c>
      <c r="B10" s="15"/>
      <c r="D10" s="1"/>
      <c r="E10" s="53" t="s">
        <v>14</v>
      </c>
      <c r="G10" s="53"/>
      <c r="H10" s="53"/>
      <c r="I10" s="1"/>
      <c r="J10" s="79"/>
      <c r="K10" s="79"/>
      <c r="L10" s="1"/>
      <c r="N10" s="79" t="s">
        <v>3</v>
      </c>
      <c r="O10" s="79"/>
      <c r="P10" s="16"/>
      <c r="R10" s="36"/>
      <c r="T10" s="132" t="s">
        <v>15</v>
      </c>
      <c r="U10" s="132"/>
      <c r="V10" s="132"/>
      <c r="W10" s="132"/>
      <c r="X10" s="132"/>
    </row>
    <row r="11" spans="1:27" s="28" customFormat="1" ht="18">
      <c r="A11" s="17"/>
      <c r="B11" s="18"/>
      <c r="C11" s="17"/>
      <c r="D11" s="1"/>
      <c r="E11" s="1"/>
      <c r="F11" s="1"/>
      <c r="G11" s="19"/>
      <c r="H11" s="17"/>
      <c r="I11" s="1"/>
      <c r="J11" s="20"/>
      <c r="K11" s="20"/>
      <c r="L11" s="1"/>
      <c r="N11" s="20"/>
      <c r="O11" s="20"/>
      <c r="P11" s="16"/>
      <c r="R11" s="13"/>
      <c r="T11" s="13"/>
      <c r="U11" s="17"/>
      <c r="V11" s="17"/>
      <c r="W11" s="17"/>
      <c r="X11" s="17"/>
    </row>
    <row r="12" spans="1:27" s="28" customFormat="1" ht="15.75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16"/>
      <c r="R12" s="21"/>
      <c r="T12" s="16"/>
      <c r="U12" s="17"/>
      <c r="V12" s="17"/>
      <c r="W12" s="17"/>
      <c r="X12" s="17"/>
    </row>
    <row r="13" spans="1:27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22"/>
      <c r="R13" s="21"/>
      <c r="T13" s="22"/>
      <c r="U13" s="17"/>
      <c r="V13" s="17"/>
      <c r="W13" s="17"/>
      <c r="X13" s="17"/>
    </row>
    <row r="14" spans="1:27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22"/>
      <c r="R14" s="21"/>
      <c r="T14" s="22"/>
      <c r="U14" s="17"/>
      <c r="V14" s="17"/>
      <c r="W14" s="17"/>
      <c r="X14" s="17"/>
    </row>
    <row r="15" spans="1:27" s="14" customFormat="1" ht="15.75">
      <c r="A15" s="23"/>
      <c r="B15" s="39" t="s">
        <v>30</v>
      </c>
      <c r="C15" s="23"/>
      <c r="D15" s="1"/>
      <c r="E15" s="1"/>
      <c r="F15" s="1"/>
      <c r="G15" s="45"/>
      <c r="H15" s="45"/>
      <c r="I15" s="1"/>
      <c r="J15" s="79"/>
      <c r="K15" s="79"/>
      <c r="L15" s="1"/>
      <c r="N15" s="79" t="s">
        <v>4</v>
      </c>
      <c r="O15" s="79"/>
      <c r="P15" s="22"/>
      <c r="R15" s="36"/>
      <c r="T15" s="132" t="s">
        <v>5</v>
      </c>
      <c r="U15" s="132"/>
      <c r="V15" s="132"/>
      <c r="W15" s="132"/>
      <c r="X15" s="132"/>
    </row>
  </sheetData>
  <autoFilter ref="Q1:Q15"/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9:X9"/>
    <mergeCell ref="T10:X10"/>
    <mergeCell ref="T15:X15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W6">
    <cfRule type="containsText" dxfId="90" priority="21" operator="containsText" text="Nợ 0 TC">
      <formula>NOT(ISERROR(SEARCH("Nợ 0 TC",W6)))</formula>
    </cfRule>
  </conditionalFormatting>
  <conditionalFormatting sqref="I7:I8">
    <cfRule type="cellIs" dxfId="89" priority="20" stopIfTrue="1" operator="lessThan">
      <formula>5</formula>
    </cfRule>
  </conditionalFormatting>
  <conditionalFormatting sqref="I7:I8">
    <cfRule type="cellIs" dxfId="88" priority="19" operator="lessThan">
      <formula>4</formula>
    </cfRule>
  </conditionalFormatting>
  <conditionalFormatting sqref="J7:K8 N7:O8">
    <cfRule type="cellIs" dxfId="87" priority="18" operator="lessThan">
      <formula>5.5</formula>
    </cfRule>
  </conditionalFormatting>
  <conditionalFormatting sqref="W7:W8">
    <cfRule type="containsText" dxfId="86" priority="17" operator="containsText" text="Nợ 0 TC">
      <formula>NOT(ISERROR(SEARCH("Nợ 0 TC",W7)))</formula>
    </cfRule>
  </conditionalFormatting>
  <conditionalFormatting sqref="Q7:Q8">
    <cfRule type="cellIs" dxfId="85" priority="16" operator="lessThan">
      <formula>2</formula>
    </cfRule>
  </conditionalFormatting>
  <conditionalFormatting sqref="R7:U8">
    <cfRule type="cellIs" dxfId="84" priority="15" operator="equal">
      <formula>0</formula>
    </cfRule>
  </conditionalFormatting>
  <conditionalFormatting sqref="X7:X8">
    <cfRule type="cellIs" dxfId="83" priority="13" operator="greaterThan">
      <formula>"HOÃN CN"</formula>
    </cfRule>
    <cfRule type="cellIs" dxfId="82" priority="14" operator="greaterThan">
      <formula>"Hoãn CN"</formula>
    </cfRule>
  </conditionalFormatting>
  <conditionalFormatting sqref="X7:X8">
    <cfRule type="cellIs" dxfId="81" priority="12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P16" sqref="P16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hidden="1" customWidth="1"/>
    <col min="11" max="11" width="4.5703125" style="29" customWidth="1"/>
    <col min="12" max="13" width="4.5703125" style="24" hidden="1" customWidth="1"/>
    <col min="14" max="16" width="4.5703125" style="24" customWidth="1"/>
    <col min="17" max="17" width="5" style="24" customWidth="1"/>
    <col min="18" max="21" width="4.5703125" style="24" customWidth="1"/>
    <col min="22" max="22" width="8.7109375" style="24" customWidth="1"/>
    <col min="23" max="23" width="13.85546875" style="24" customWidth="1"/>
    <col min="24" max="24" width="10.285156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56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56"/>
      <c r="F2" s="147" t="s">
        <v>46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41" t="s">
        <v>10</v>
      </c>
      <c r="S3" s="141" t="s">
        <v>11</v>
      </c>
      <c r="T3" s="141" t="s">
        <v>8</v>
      </c>
      <c r="U3" s="141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41" t="s">
        <v>10</v>
      </c>
      <c r="S4" s="141" t="s">
        <v>11</v>
      </c>
      <c r="T4" s="141" t="s">
        <v>8</v>
      </c>
      <c r="U4" s="141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1"/>
      <c r="S5" s="141"/>
      <c r="T5" s="141"/>
      <c r="U5" s="141"/>
      <c r="V5" s="141"/>
      <c r="W5" s="144"/>
      <c r="X5" s="133"/>
      <c r="AA5" s="25" t="s">
        <v>34</v>
      </c>
    </row>
    <row r="6" spans="1:27" s="44" customFormat="1" ht="20.100000000000001" customHeight="1">
      <c r="A6" s="30" t="s">
        <v>58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7" s="44" customFormat="1" ht="18.75" customHeight="1">
      <c r="A7" s="57">
        <v>1</v>
      </c>
      <c r="B7" s="58">
        <v>1921173899</v>
      </c>
      <c r="C7" s="59" t="s">
        <v>154</v>
      </c>
      <c r="D7" s="60" t="s">
        <v>148</v>
      </c>
      <c r="E7" s="60" t="s">
        <v>197</v>
      </c>
      <c r="F7" s="61">
        <v>34345</v>
      </c>
      <c r="G7" s="62" t="s">
        <v>37</v>
      </c>
      <c r="H7" s="63" t="s">
        <v>39</v>
      </c>
      <c r="I7" s="64">
        <v>6.54</v>
      </c>
      <c r="J7" s="64" t="e">
        <v>#N/A</v>
      </c>
      <c r="K7" s="64">
        <v>7.9</v>
      </c>
      <c r="L7" s="64"/>
      <c r="M7" s="64"/>
      <c r="N7" s="64">
        <v>6.5</v>
      </c>
      <c r="O7" s="64">
        <v>7.9</v>
      </c>
      <c r="P7" s="64">
        <v>6.56</v>
      </c>
      <c r="Q7" s="64">
        <v>2.58</v>
      </c>
      <c r="R7" s="65" t="s">
        <v>16</v>
      </c>
      <c r="S7" s="65" t="s">
        <v>16</v>
      </c>
      <c r="T7" s="65" t="s">
        <v>16</v>
      </c>
      <c r="U7" s="65" t="s">
        <v>16</v>
      </c>
      <c r="V7" s="65" t="s">
        <v>36</v>
      </c>
      <c r="W7" s="66" t="s">
        <v>44</v>
      </c>
      <c r="X7" s="67" t="str">
        <f t="shared" ref="X7:X8" si="0">IF(OR(N7&lt;5.5,K7&lt;5.5),"HỎNG",IF(AND(N7&gt;=5.5,AA7=0,R7="Đạt",S7="Đạt",T7="ĐẠT",U7="ĐẠT"),"CNTN","HOÃN"))</f>
        <v>CNTN</v>
      </c>
    </row>
    <row r="8" spans="1:27" s="44" customFormat="1" ht="18.75" customHeight="1">
      <c r="A8" s="68">
        <v>2</v>
      </c>
      <c r="B8" s="69">
        <v>1921173866</v>
      </c>
      <c r="C8" s="70" t="s">
        <v>155</v>
      </c>
      <c r="D8" s="71" t="s">
        <v>156</v>
      </c>
      <c r="E8" s="71" t="s">
        <v>197</v>
      </c>
      <c r="F8" s="72">
        <v>34715</v>
      </c>
      <c r="G8" s="73" t="s">
        <v>45</v>
      </c>
      <c r="H8" s="73" t="s">
        <v>39</v>
      </c>
      <c r="I8" s="74">
        <v>6.65</v>
      </c>
      <c r="J8" s="74" t="e">
        <v>#N/A</v>
      </c>
      <c r="K8" s="74">
        <v>6.6</v>
      </c>
      <c r="L8" s="74"/>
      <c r="M8" s="74"/>
      <c r="N8" s="74">
        <v>7.3</v>
      </c>
      <c r="O8" s="74">
        <v>6.6</v>
      </c>
      <c r="P8" s="74">
        <v>6.65</v>
      </c>
      <c r="Q8" s="74">
        <v>2.62</v>
      </c>
      <c r="R8" s="75" t="s">
        <v>16</v>
      </c>
      <c r="S8" s="75" t="s">
        <v>16</v>
      </c>
      <c r="T8" s="75" t="s">
        <v>16</v>
      </c>
      <c r="U8" s="75" t="s">
        <v>16</v>
      </c>
      <c r="V8" s="75" t="s">
        <v>36</v>
      </c>
      <c r="W8" s="76" t="s">
        <v>44</v>
      </c>
      <c r="X8" s="77" t="str">
        <f t="shared" si="0"/>
        <v>CNTN</v>
      </c>
      <c r="Y8" s="44">
        <v>0</v>
      </c>
    </row>
    <row r="9" spans="1:27" s="44" customFormat="1" ht="18.75" customHeight="1">
      <c r="A9" s="68">
        <v>3</v>
      </c>
      <c r="B9" s="69">
        <v>1921179356</v>
      </c>
      <c r="C9" s="70" t="s">
        <v>157</v>
      </c>
      <c r="D9" s="71" t="s">
        <v>158</v>
      </c>
      <c r="E9" s="71" t="s">
        <v>197</v>
      </c>
      <c r="F9" s="72">
        <v>34813</v>
      </c>
      <c r="G9" s="73" t="s">
        <v>56</v>
      </c>
      <c r="H9" s="73" t="s">
        <v>39</v>
      </c>
      <c r="I9" s="74">
        <v>6.78</v>
      </c>
      <c r="J9" s="74" t="e">
        <v>#N/A</v>
      </c>
      <c r="K9" s="74">
        <v>7.1</v>
      </c>
      <c r="L9" s="74"/>
      <c r="M9" s="74"/>
      <c r="N9" s="74">
        <v>6.5</v>
      </c>
      <c r="O9" s="74">
        <v>7.1</v>
      </c>
      <c r="P9" s="74">
        <v>6.78</v>
      </c>
      <c r="Q9" s="74">
        <v>2.72</v>
      </c>
      <c r="R9" s="75" t="s">
        <v>16</v>
      </c>
      <c r="S9" s="75" t="s">
        <v>16</v>
      </c>
      <c r="T9" s="75" t="s">
        <v>16</v>
      </c>
      <c r="U9" s="75" t="s">
        <v>16</v>
      </c>
      <c r="V9" s="75" t="s">
        <v>36</v>
      </c>
      <c r="W9" s="76" t="s">
        <v>44</v>
      </c>
      <c r="X9" s="77" t="str">
        <f t="shared" ref="X9:X10" si="1">IF(OR(N9&lt;5.5,K9&lt;5.5),"HỎNG",IF(AND(N9&gt;=5.5,AA9=0,R9="Đạt",S9="Đạt",T9="ĐẠT",U9="ĐẠT"),"CNTN","HOÃN"))</f>
        <v>CNTN</v>
      </c>
    </row>
    <row r="10" spans="1:27" s="44" customFormat="1" ht="28.5" customHeight="1">
      <c r="A10" s="68">
        <v>4</v>
      </c>
      <c r="B10" s="69">
        <v>1921163768</v>
      </c>
      <c r="C10" s="70" t="s">
        <v>159</v>
      </c>
      <c r="D10" s="71" t="s">
        <v>160</v>
      </c>
      <c r="E10" s="71" t="s">
        <v>197</v>
      </c>
      <c r="F10" s="72">
        <v>34851</v>
      </c>
      <c r="G10" s="73" t="s">
        <v>45</v>
      </c>
      <c r="H10" s="73" t="s">
        <v>39</v>
      </c>
      <c r="I10" s="74">
        <v>6.39</v>
      </c>
      <c r="J10" s="74" t="e">
        <v>#N/A</v>
      </c>
      <c r="K10" s="74">
        <v>7.5</v>
      </c>
      <c r="L10" s="74"/>
      <c r="M10" s="74"/>
      <c r="N10" s="74">
        <v>7.5</v>
      </c>
      <c r="O10" s="74">
        <v>7.5</v>
      </c>
      <c r="P10" s="74">
        <v>6.41</v>
      </c>
      <c r="Q10" s="127">
        <v>2.5</v>
      </c>
      <c r="R10" s="75" t="s">
        <v>16</v>
      </c>
      <c r="S10" s="75" t="s">
        <v>16</v>
      </c>
      <c r="T10" s="75" t="s">
        <v>16</v>
      </c>
      <c r="U10" s="75" t="s">
        <v>16</v>
      </c>
      <c r="V10" s="75" t="s">
        <v>38</v>
      </c>
      <c r="W10" s="128" t="s">
        <v>161</v>
      </c>
      <c r="X10" s="77" t="str">
        <f t="shared" si="1"/>
        <v>CNTN</v>
      </c>
    </row>
    <row r="11" spans="1:27" s="44" customFormat="1" ht="20.100000000000001" customHeight="1">
      <c r="A11" s="109" t="s">
        <v>145</v>
      </c>
      <c r="B11" s="109"/>
      <c r="C11" s="110"/>
      <c r="D11" s="111"/>
      <c r="E11" s="111"/>
      <c r="F11" s="112"/>
      <c r="G11" s="113"/>
      <c r="H11" s="113"/>
      <c r="I11" s="110"/>
      <c r="J11" s="113"/>
      <c r="K11" s="110"/>
      <c r="L11" s="110"/>
      <c r="M11" s="110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14"/>
      <c r="Y11" s="47"/>
    </row>
    <row r="12" spans="1:27" s="44" customFormat="1" ht="18.75" customHeight="1">
      <c r="A12" s="57">
        <v>1</v>
      </c>
      <c r="B12" s="58">
        <v>1821175259</v>
      </c>
      <c r="C12" s="59" t="s">
        <v>147</v>
      </c>
      <c r="D12" s="60" t="s">
        <v>148</v>
      </c>
      <c r="E12" s="60" t="s">
        <v>197</v>
      </c>
      <c r="F12" s="61">
        <v>34335</v>
      </c>
      <c r="G12" s="62" t="s">
        <v>45</v>
      </c>
      <c r="H12" s="62" t="s">
        <v>39</v>
      </c>
      <c r="I12" s="64">
        <v>6.2</v>
      </c>
      <c r="J12" s="64" t="e">
        <v>#N/A</v>
      </c>
      <c r="K12" s="64">
        <v>6.7</v>
      </c>
      <c r="L12" s="64"/>
      <c r="M12" s="64"/>
      <c r="N12" s="64">
        <v>7.3</v>
      </c>
      <c r="O12" s="64">
        <v>6.7</v>
      </c>
      <c r="P12" s="64">
        <v>6.21</v>
      </c>
      <c r="Q12" s="64">
        <v>2.35</v>
      </c>
      <c r="R12" s="65" t="s">
        <v>16</v>
      </c>
      <c r="S12" s="65" t="s">
        <v>16</v>
      </c>
      <c r="T12" s="65" t="s">
        <v>16</v>
      </c>
      <c r="U12" s="65" t="s">
        <v>16</v>
      </c>
      <c r="V12" s="65">
        <v>0</v>
      </c>
      <c r="W12" s="66" t="s">
        <v>149</v>
      </c>
      <c r="X12" s="67" t="str">
        <f>IF(OR(N12&lt;5.5,K12&lt;5.5),"HỎNG",IF(AND(N12&gt;=5.5,AA12=0,R12="Đạt",S12="Đạt",T12="ĐẠT",U12="ĐẠT",V12&lt;&gt;0),"CNTN","HOÃN"))</f>
        <v>HOÃN</v>
      </c>
    </row>
    <row r="13" spans="1:27" s="44" customFormat="1" ht="18.75" customHeight="1">
      <c r="A13" s="68">
        <v>2</v>
      </c>
      <c r="B13" s="69">
        <v>2021176639</v>
      </c>
      <c r="C13" s="70" t="s">
        <v>198</v>
      </c>
      <c r="D13" s="71" t="s">
        <v>199</v>
      </c>
      <c r="E13" s="71" t="s">
        <v>200</v>
      </c>
      <c r="F13" s="72">
        <v>35386</v>
      </c>
      <c r="G13" s="73" t="s">
        <v>37</v>
      </c>
      <c r="H13" s="73" t="s">
        <v>39</v>
      </c>
      <c r="I13" s="74">
        <v>6.93</v>
      </c>
      <c r="J13" s="74" t="e">
        <v>#N/A</v>
      </c>
      <c r="K13" s="74">
        <v>7.6</v>
      </c>
      <c r="L13" s="74"/>
      <c r="M13" s="74"/>
      <c r="N13" s="74">
        <v>5.8</v>
      </c>
      <c r="O13" s="74">
        <v>7.6</v>
      </c>
      <c r="P13" s="74">
        <v>6.94</v>
      </c>
      <c r="Q13" s="74">
        <v>2.81</v>
      </c>
      <c r="R13" s="75" t="s">
        <v>16</v>
      </c>
      <c r="S13" s="75" t="s">
        <v>16</v>
      </c>
      <c r="T13" s="75" t="s">
        <v>16</v>
      </c>
      <c r="U13" s="75" t="s">
        <v>16</v>
      </c>
      <c r="V13" s="75" t="s">
        <v>36</v>
      </c>
      <c r="W13" s="76" t="s">
        <v>44</v>
      </c>
      <c r="X13" s="77" t="str">
        <f t="shared" ref="X13:X30" si="2">IF(OR(N13&lt;5.5,K13&lt;5.5),"HỎNG",IF(AND(N13&gt;=5.5,AA13=0,R13="Đạt",S13="Đạt",T13="ĐẠT",U13="ĐẠT"),"CNTN","HOÃN"))</f>
        <v>CNTN</v>
      </c>
    </row>
    <row r="14" spans="1:27" s="44" customFormat="1" ht="18.75" customHeight="1">
      <c r="A14" s="68">
        <v>3</v>
      </c>
      <c r="B14" s="69">
        <v>2021177559</v>
      </c>
      <c r="C14" s="70" t="s">
        <v>201</v>
      </c>
      <c r="D14" s="71" t="s">
        <v>199</v>
      </c>
      <c r="E14" s="71" t="s">
        <v>200</v>
      </c>
      <c r="F14" s="72">
        <v>35310</v>
      </c>
      <c r="G14" s="73" t="s">
        <v>202</v>
      </c>
      <c r="H14" s="73" t="s">
        <v>39</v>
      </c>
      <c r="I14" s="74">
        <v>7.08</v>
      </c>
      <c r="J14" s="74" t="e">
        <v>#N/A</v>
      </c>
      <c r="K14" s="74">
        <v>8.6999999999999993</v>
      </c>
      <c r="L14" s="74"/>
      <c r="M14" s="74"/>
      <c r="N14" s="74">
        <v>6.8</v>
      </c>
      <c r="O14" s="74">
        <v>8.6999999999999993</v>
      </c>
      <c r="P14" s="74">
        <v>7.11</v>
      </c>
      <c r="Q14" s="74">
        <v>2.92</v>
      </c>
      <c r="R14" s="75" t="s">
        <v>16</v>
      </c>
      <c r="S14" s="75" t="s">
        <v>16</v>
      </c>
      <c r="T14" s="75" t="s">
        <v>16</v>
      </c>
      <c r="U14" s="75" t="s">
        <v>16</v>
      </c>
      <c r="V14" s="75" t="s">
        <v>57</v>
      </c>
      <c r="W14" s="76" t="s">
        <v>44</v>
      </c>
      <c r="X14" s="77" t="str">
        <f t="shared" si="2"/>
        <v>CNTN</v>
      </c>
    </row>
    <row r="15" spans="1:27" s="44" customFormat="1" ht="18.75" customHeight="1">
      <c r="A15" s="68">
        <v>4</v>
      </c>
      <c r="B15" s="69">
        <v>2021177615</v>
      </c>
      <c r="C15" s="70" t="s">
        <v>203</v>
      </c>
      <c r="D15" s="71" t="s">
        <v>199</v>
      </c>
      <c r="E15" s="71" t="s">
        <v>200</v>
      </c>
      <c r="F15" s="72">
        <v>34861</v>
      </c>
      <c r="G15" s="73" t="s">
        <v>37</v>
      </c>
      <c r="H15" s="73" t="s">
        <v>39</v>
      </c>
      <c r="I15" s="74">
        <v>7.45</v>
      </c>
      <c r="J15" s="74" t="e">
        <v>#N/A</v>
      </c>
      <c r="K15" s="74">
        <v>8.8000000000000007</v>
      </c>
      <c r="L15" s="74"/>
      <c r="M15" s="74"/>
      <c r="N15" s="74">
        <v>8</v>
      </c>
      <c r="O15" s="74">
        <v>8.8000000000000007</v>
      </c>
      <c r="P15" s="74">
        <v>7.48</v>
      </c>
      <c r="Q15" s="74">
        <v>3.16</v>
      </c>
      <c r="R15" s="75" t="s">
        <v>16</v>
      </c>
      <c r="S15" s="75" t="s">
        <v>16</v>
      </c>
      <c r="T15" s="75" t="s">
        <v>16</v>
      </c>
      <c r="U15" s="75" t="s">
        <v>16</v>
      </c>
      <c r="V15" s="75" t="s">
        <v>36</v>
      </c>
      <c r="W15" s="76" t="s">
        <v>44</v>
      </c>
      <c r="X15" s="77" t="str">
        <f t="shared" si="2"/>
        <v>CNTN</v>
      </c>
    </row>
    <row r="16" spans="1:27" s="44" customFormat="1" ht="18.75" customHeight="1">
      <c r="A16" s="68">
        <v>5</v>
      </c>
      <c r="B16" s="69">
        <v>2021177149</v>
      </c>
      <c r="C16" s="70" t="s">
        <v>204</v>
      </c>
      <c r="D16" s="71" t="s">
        <v>173</v>
      </c>
      <c r="E16" s="71" t="s">
        <v>200</v>
      </c>
      <c r="F16" s="72">
        <v>35344</v>
      </c>
      <c r="G16" s="73" t="s">
        <v>60</v>
      </c>
      <c r="H16" s="73" t="s">
        <v>39</v>
      </c>
      <c r="I16" s="74">
        <v>7.01</v>
      </c>
      <c r="J16" s="74" t="e">
        <v>#N/A</v>
      </c>
      <c r="K16" s="74">
        <v>8.6999999999999993</v>
      </c>
      <c r="L16" s="74"/>
      <c r="M16" s="74"/>
      <c r="N16" s="74">
        <v>7.5</v>
      </c>
      <c r="O16" s="74">
        <v>8.6999999999999993</v>
      </c>
      <c r="P16" s="74">
        <v>7.04</v>
      </c>
      <c r="Q16" s="74">
        <v>2.89</v>
      </c>
      <c r="R16" s="75" t="s">
        <v>16</v>
      </c>
      <c r="S16" s="75" t="s">
        <v>16</v>
      </c>
      <c r="T16" s="75" t="s">
        <v>16</v>
      </c>
      <c r="U16" s="75" t="s">
        <v>16</v>
      </c>
      <c r="V16" s="75" t="s">
        <v>38</v>
      </c>
      <c r="W16" s="76" t="s">
        <v>44</v>
      </c>
      <c r="X16" s="77" t="str">
        <f t="shared" si="2"/>
        <v>CNTN</v>
      </c>
    </row>
    <row r="17" spans="1:24" s="44" customFormat="1" ht="18.75" customHeight="1">
      <c r="A17" s="68">
        <v>6</v>
      </c>
      <c r="B17" s="69">
        <v>2021175006</v>
      </c>
      <c r="C17" s="70" t="s">
        <v>205</v>
      </c>
      <c r="D17" s="71" t="s">
        <v>206</v>
      </c>
      <c r="E17" s="71" t="s">
        <v>200</v>
      </c>
      <c r="F17" s="72">
        <v>34719</v>
      </c>
      <c r="G17" s="73" t="s">
        <v>60</v>
      </c>
      <c r="H17" s="73" t="s">
        <v>39</v>
      </c>
      <c r="I17" s="74">
        <v>8.2799999999999994</v>
      </c>
      <c r="J17" s="74" t="e">
        <v>#N/A</v>
      </c>
      <c r="K17" s="74">
        <v>9.3000000000000007</v>
      </c>
      <c r="L17" s="74"/>
      <c r="M17" s="74"/>
      <c r="N17" s="74">
        <v>7.3</v>
      </c>
      <c r="O17" s="74">
        <v>9.3000000000000007</v>
      </c>
      <c r="P17" s="74">
        <v>8.3000000000000007</v>
      </c>
      <c r="Q17" s="74">
        <v>3.63</v>
      </c>
      <c r="R17" s="75" t="s">
        <v>16</v>
      </c>
      <c r="S17" s="75" t="s">
        <v>16</v>
      </c>
      <c r="T17" s="75" t="s">
        <v>16</v>
      </c>
      <c r="U17" s="75" t="s">
        <v>16</v>
      </c>
      <c r="V17" s="75" t="s">
        <v>57</v>
      </c>
      <c r="W17" s="76" t="s">
        <v>44</v>
      </c>
      <c r="X17" s="77" t="str">
        <f t="shared" si="2"/>
        <v>CNTN</v>
      </c>
    </row>
    <row r="18" spans="1:24" s="44" customFormat="1" ht="18.75" customHeight="1">
      <c r="A18" s="68">
        <v>7</v>
      </c>
      <c r="B18" s="69">
        <v>2021175627</v>
      </c>
      <c r="C18" s="70" t="s">
        <v>207</v>
      </c>
      <c r="D18" s="71" t="s">
        <v>206</v>
      </c>
      <c r="E18" s="71" t="s">
        <v>200</v>
      </c>
      <c r="F18" s="72">
        <v>35057</v>
      </c>
      <c r="G18" s="73" t="s">
        <v>45</v>
      </c>
      <c r="H18" s="73" t="s">
        <v>39</v>
      </c>
      <c r="I18" s="74">
        <v>6.53</v>
      </c>
      <c r="J18" s="74" t="e">
        <v>#N/A</v>
      </c>
      <c r="K18" s="74">
        <v>8.4</v>
      </c>
      <c r="L18" s="74"/>
      <c r="M18" s="74"/>
      <c r="N18" s="74">
        <v>6.8</v>
      </c>
      <c r="O18" s="74">
        <v>8.4</v>
      </c>
      <c r="P18" s="74">
        <v>6.57</v>
      </c>
      <c r="Q18" s="74">
        <v>2.5499999999999998</v>
      </c>
      <c r="R18" s="75" t="s">
        <v>16</v>
      </c>
      <c r="S18" s="75" t="s">
        <v>16</v>
      </c>
      <c r="T18" s="75" t="s">
        <v>16</v>
      </c>
      <c r="U18" s="75" t="s">
        <v>16</v>
      </c>
      <c r="V18" s="75" t="s">
        <v>36</v>
      </c>
      <c r="W18" s="76" t="s">
        <v>44</v>
      </c>
      <c r="X18" s="77" t="str">
        <f t="shared" si="2"/>
        <v>CNTN</v>
      </c>
    </row>
    <row r="19" spans="1:24" s="44" customFormat="1" ht="18.75" customHeight="1">
      <c r="A19" s="68">
        <v>8</v>
      </c>
      <c r="B19" s="69">
        <v>2021176480</v>
      </c>
      <c r="C19" s="70" t="s">
        <v>62</v>
      </c>
      <c r="D19" s="71" t="s">
        <v>142</v>
      </c>
      <c r="E19" s="71" t="s">
        <v>200</v>
      </c>
      <c r="F19" s="72">
        <v>35294</v>
      </c>
      <c r="G19" s="73" t="s">
        <v>37</v>
      </c>
      <c r="H19" s="73" t="s">
        <v>39</v>
      </c>
      <c r="I19" s="74">
        <v>7.37</v>
      </c>
      <c r="J19" s="74" t="e">
        <v>#N/A</v>
      </c>
      <c r="K19" s="74">
        <v>8.8000000000000007</v>
      </c>
      <c r="L19" s="74"/>
      <c r="M19" s="74"/>
      <c r="N19" s="74">
        <v>8</v>
      </c>
      <c r="O19" s="74">
        <v>8.8000000000000007</v>
      </c>
      <c r="P19" s="74">
        <v>7.4</v>
      </c>
      <c r="Q19" s="74">
        <v>3.11</v>
      </c>
      <c r="R19" s="75" t="s">
        <v>16</v>
      </c>
      <c r="S19" s="75" t="s">
        <v>16</v>
      </c>
      <c r="T19" s="75" t="s">
        <v>16</v>
      </c>
      <c r="U19" s="75" t="s">
        <v>16</v>
      </c>
      <c r="V19" s="75" t="s">
        <v>36</v>
      </c>
      <c r="W19" s="76" t="s">
        <v>44</v>
      </c>
      <c r="X19" s="77" t="str">
        <f t="shared" si="2"/>
        <v>CNTN</v>
      </c>
    </row>
    <row r="20" spans="1:24" s="44" customFormat="1" ht="18.75" customHeight="1">
      <c r="A20" s="68">
        <v>9</v>
      </c>
      <c r="B20" s="69">
        <v>2021173371</v>
      </c>
      <c r="C20" s="70" t="s">
        <v>208</v>
      </c>
      <c r="D20" s="71" t="s">
        <v>209</v>
      </c>
      <c r="E20" s="71" t="s">
        <v>200</v>
      </c>
      <c r="F20" s="72">
        <v>35188</v>
      </c>
      <c r="G20" s="73" t="s">
        <v>56</v>
      </c>
      <c r="H20" s="73" t="s">
        <v>39</v>
      </c>
      <c r="I20" s="74">
        <v>6.77</v>
      </c>
      <c r="J20" s="74" t="e">
        <v>#N/A</v>
      </c>
      <c r="K20" s="74">
        <v>8.3000000000000007</v>
      </c>
      <c r="L20" s="74"/>
      <c r="M20" s="74"/>
      <c r="N20" s="74">
        <v>5.8</v>
      </c>
      <c r="O20" s="74">
        <v>8.3000000000000007</v>
      </c>
      <c r="P20" s="74">
        <v>6.8</v>
      </c>
      <c r="Q20" s="74">
        <v>2.73</v>
      </c>
      <c r="R20" s="75" t="s">
        <v>16</v>
      </c>
      <c r="S20" s="75" t="s">
        <v>16</v>
      </c>
      <c r="T20" s="75" t="s">
        <v>16</v>
      </c>
      <c r="U20" s="75" t="s">
        <v>16</v>
      </c>
      <c r="V20" s="75" t="s">
        <v>36</v>
      </c>
      <c r="W20" s="76" t="s">
        <v>44</v>
      </c>
      <c r="X20" s="77" t="str">
        <f t="shared" si="2"/>
        <v>CNTN</v>
      </c>
    </row>
    <row r="21" spans="1:24" s="44" customFormat="1" ht="18.75" customHeight="1">
      <c r="A21" s="68">
        <v>10</v>
      </c>
      <c r="B21" s="69">
        <v>2021177433</v>
      </c>
      <c r="C21" s="70" t="s">
        <v>210</v>
      </c>
      <c r="D21" s="71" t="s">
        <v>211</v>
      </c>
      <c r="E21" s="71" t="s">
        <v>200</v>
      </c>
      <c r="F21" s="72">
        <v>35249</v>
      </c>
      <c r="G21" s="73" t="s">
        <v>37</v>
      </c>
      <c r="H21" s="73" t="s">
        <v>39</v>
      </c>
      <c r="I21" s="74">
        <v>6.96</v>
      </c>
      <c r="J21" s="74" t="e">
        <v>#N/A</v>
      </c>
      <c r="K21" s="74">
        <v>7.6</v>
      </c>
      <c r="L21" s="74"/>
      <c r="M21" s="74"/>
      <c r="N21" s="74">
        <v>7</v>
      </c>
      <c r="O21" s="74">
        <v>7.6</v>
      </c>
      <c r="P21" s="74">
        <v>6.98</v>
      </c>
      <c r="Q21" s="74">
        <v>2.85</v>
      </c>
      <c r="R21" s="75" t="s">
        <v>16</v>
      </c>
      <c r="S21" s="75" t="s">
        <v>16</v>
      </c>
      <c r="T21" s="75" t="s">
        <v>16</v>
      </c>
      <c r="U21" s="75" t="s">
        <v>16</v>
      </c>
      <c r="V21" s="75" t="s">
        <v>36</v>
      </c>
      <c r="W21" s="76" t="s">
        <v>44</v>
      </c>
      <c r="X21" s="77" t="str">
        <f t="shared" si="2"/>
        <v>CNTN</v>
      </c>
    </row>
    <row r="22" spans="1:24" s="44" customFormat="1" ht="18.75" customHeight="1">
      <c r="A22" s="68">
        <v>11</v>
      </c>
      <c r="B22" s="69">
        <v>2021176397</v>
      </c>
      <c r="C22" s="70" t="s">
        <v>212</v>
      </c>
      <c r="D22" s="71" t="s">
        <v>213</v>
      </c>
      <c r="E22" s="71" t="s">
        <v>200</v>
      </c>
      <c r="F22" s="72">
        <v>35264</v>
      </c>
      <c r="G22" s="73" t="s">
        <v>37</v>
      </c>
      <c r="H22" s="73" t="s">
        <v>39</v>
      </c>
      <c r="I22" s="74">
        <v>7.32</v>
      </c>
      <c r="J22" s="74" t="e">
        <v>#N/A</v>
      </c>
      <c r="K22" s="74">
        <v>9.4</v>
      </c>
      <c r="L22" s="74"/>
      <c r="M22" s="74"/>
      <c r="N22" s="74">
        <v>0</v>
      </c>
      <c r="O22" s="74">
        <v>9.4</v>
      </c>
      <c r="P22" s="74">
        <v>7.37</v>
      </c>
      <c r="Q22" s="74">
        <v>3.09</v>
      </c>
      <c r="R22" s="75" t="s">
        <v>16</v>
      </c>
      <c r="S22" s="75" t="s">
        <v>16</v>
      </c>
      <c r="T22" s="75" t="s">
        <v>16</v>
      </c>
      <c r="U22" s="75" t="s">
        <v>16</v>
      </c>
      <c r="V22" s="75" t="s">
        <v>36</v>
      </c>
      <c r="W22" s="76" t="s">
        <v>44</v>
      </c>
      <c r="X22" s="77" t="str">
        <f t="shared" si="2"/>
        <v>HỎNG</v>
      </c>
    </row>
    <row r="23" spans="1:24" s="44" customFormat="1" ht="18.75" customHeight="1">
      <c r="A23" s="68">
        <v>12</v>
      </c>
      <c r="B23" s="69">
        <v>2021175676</v>
      </c>
      <c r="C23" s="70" t="s">
        <v>214</v>
      </c>
      <c r="D23" s="71" t="s">
        <v>215</v>
      </c>
      <c r="E23" s="71" t="s">
        <v>200</v>
      </c>
      <c r="F23" s="72">
        <v>35066</v>
      </c>
      <c r="G23" s="73" t="s">
        <v>37</v>
      </c>
      <c r="H23" s="73" t="s">
        <v>39</v>
      </c>
      <c r="I23" s="74">
        <v>7.42</v>
      </c>
      <c r="J23" s="74" t="e">
        <v>#N/A</v>
      </c>
      <c r="K23" s="74">
        <v>9</v>
      </c>
      <c r="L23" s="74"/>
      <c r="M23" s="74"/>
      <c r="N23" s="74">
        <v>6.8</v>
      </c>
      <c r="O23" s="74">
        <v>9</v>
      </c>
      <c r="P23" s="74">
        <v>7.45</v>
      </c>
      <c r="Q23" s="74">
        <v>3.14</v>
      </c>
      <c r="R23" s="75" t="s">
        <v>16</v>
      </c>
      <c r="S23" s="75" t="s">
        <v>16</v>
      </c>
      <c r="T23" s="75" t="s">
        <v>16</v>
      </c>
      <c r="U23" s="75" t="s">
        <v>16</v>
      </c>
      <c r="V23" s="75" t="s">
        <v>36</v>
      </c>
      <c r="W23" s="76" t="s">
        <v>44</v>
      </c>
      <c r="X23" s="77" t="str">
        <f t="shared" si="2"/>
        <v>CNTN</v>
      </c>
    </row>
    <row r="24" spans="1:24" s="44" customFormat="1" ht="18.75" customHeight="1">
      <c r="A24" s="68">
        <v>13</v>
      </c>
      <c r="B24" s="69">
        <v>2021174263</v>
      </c>
      <c r="C24" s="70" t="s">
        <v>201</v>
      </c>
      <c r="D24" s="71" t="s">
        <v>95</v>
      </c>
      <c r="E24" s="71" t="s">
        <v>200</v>
      </c>
      <c r="F24" s="72">
        <v>35081</v>
      </c>
      <c r="G24" s="73" t="s">
        <v>45</v>
      </c>
      <c r="H24" s="73" t="s">
        <v>39</v>
      </c>
      <c r="I24" s="74">
        <v>7.79</v>
      </c>
      <c r="J24" s="74" t="e">
        <v>#N/A</v>
      </c>
      <c r="K24" s="74">
        <v>9</v>
      </c>
      <c r="L24" s="74"/>
      <c r="M24" s="74"/>
      <c r="N24" s="74">
        <v>7.5</v>
      </c>
      <c r="O24" s="74">
        <v>9</v>
      </c>
      <c r="P24" s="74">
        <v>7.81</v>
      </c>
      <c r="Q24" s="74">
        <v>3.35</v>
      </c>
      <c r="R24" s="75" t="s">
        <v>16</v>
      </c>
      <c r="S24" s="75" t="s">
        <v>16</v>
      </c>
      <c r="T24" s="75" t="s">
        <v>16</v>
      </c>
      <c r="U24" s="75" t="s">
        <v>16</v>
      </c>
      <c r="V24" s="75" t="s">
        <v>36</v>
      </c>
      <c r="W24" s="76" t="s">
        <v>44</v>
      </c>
      <c r="X24" s="77" t="str">
        <f t="shared" si="2"/>
        <v>CNTN</v>
      </c>
    </row>
    <row r="25" spans="1:24" s="44" customFormat="1" ht="18.75" customHeight="1">
      <c r="A25" s="68">
        <v>14</v>
      </c>
      <c r="B25" s="69">
        <v>2021168470</v>
      </c>
      <c r="C25" s="70" t="s">
        <v>216</v>
      </c>
      <c r="D25" s="71" t="s">
        <v>217</v>
      </c>
      <c r="E25" s="71" t="s">
        <v>200</v>
      </c>
      <c r="F25" s="72">
        <v>35213</v>
      </c>
      <c r="G25" s="73" t="s">
        <v>56</v>
      </c>
      <c r="H25" s="73" t="s">
        <v>39</v>
      </c>
      <c r="I25" s="74">
        <v>6.93</v>
      </c>
      <c r="J25" s="74" t="e">
        <v>#N/A</v>
      </c>
      <c r="K25" s="74">
        <v>8</v>
      </c>
      <c r="L25" s="74"/>
      <c r="M25" s="74"/>
      <c r="N25" s="74">
        <v>7.5</v>
      </c>
      <c r="O25" s="74">
        <v>8</v>
      </c>
      <c r="P25" s="74">
        <v>6.95</v>
      </c>
      <c r="Q25" s="74">
        <v>2.83</v>
      </c>
      <c r="R25" s="75" t="s">
        <v>16</v>
      </c>
      <c r="S25" s="75" t="s">
        <v>16</v>
      </c>
      <c r="T25" s="75" t="s">
        <v>16</v>
      </c>
      <c r="U25" s="75" t="s">
        <v>16</v>
      </c>
      <c r="V25" s="75" t="s">
        <v>36</v>
      </c>
      <c r="W25" s="76" t="s">
        <v>44</v>
      </c>
      <c r="X25" s="77" t="str">
        <f t="shared" si="2"/>
        <v>CNTN</v>
      </c>
    </row>
    <row r="26" spans="1:24" s="44" customFormat="1" ht="18.75" customHeight="1">
      <c r="A26" s="68">
        <v>15</v>
      </c>
      <c r="B26" s="69">
        <v>2021176146</v>
      </c>
      <c r="C26" s="70" t="s">
        <v>204</v>
      </c>
      <c r="D26" s="71" t="s">
        <v>171</v>
      </c>
      <c r="E26" s="71" t="s">
        <v>200</v>
      </c>
      <c r="F26" s="72">
        <v>35240</v>
      </c>
      <c r="G26" s="73" t="s">
        <v>65</v>
      </c>
      <c r="H26" s="73" t="s">
        <v>39</v>
      </c>
      <c r="I26" s="74">
        <v>7.29</v>
      </c>
      <c r="J26" s="74" t="e">
        <v>#N/A</v>
      </c>
      <c r="K26" s="74">
        <v>9</v>
      </c>
      <c r="L26" s="74"/>
      <c r="M26" s="74"/>
      <c r="N26" s="74">
        <v>8.5</v>
      </c>
      <c r="O26" s="74">
        <v>9</v>
      </c>
      <c r="P26" s="74">
        <v>7.32</v>
      </c>
      <c r="Q26" s="74">
        <v>3.05</v>
      </c>
      <c r="R26" s="75" t="s">
        <v>16</v>
      </c>
      <c r="S26" s="75" t="s">
        <v>16</v>
      </c>
      <c r="T26" s="75" t="s">
        <v>16</v>
      </c>
      <c r="U26" s="75" t="s">
        <v>16</v>
      </c>
      <c r="V26" s="75" t="s">
        <v>38</v>
      </c>
      <c r="W26" s="76" t="s">
        <v>44</v>
      </c>
      <c r="X26" s="77" t="str">
        <f t="shared" si="2"/>
        <v>CNTN</v>
      </c>
    </row>
    <row r="27" spans="1:24" s="44" customFormat="1" ht="18.75" customHeight="1">
      <c r="A27" s="68">
        <v>16</v>
      </c>
      <c r="B27" s="69">
        <v>1921173782</v>
      </c>
      <c r="C27" s="70" t="s">
        <v>218</v>
      </c>
      <c r="D27" s="71" t="s">
        <v>219</v>
      </c>
      <c r="E27" s="71" t="s">
        <v>200</v>
      </c>
      <c r="F27" s="72">
        <v>34335</v>
      </c>
      <c r="G27" s="73" t="s">
        <v>45</v>
      </c>
      <c r="H27" s="73" t="s">
        <v>39</v>
      </c>
      <c r="I27" s="74">
        <v>7.4</v>
      </c>
      <c r="J27" s="74" t="e">
        <v>#N/A</v>
      </c>
      <c r="K27" s="74">
        <v>8</v>
      </c>
      <c r="L27" s="74"/>
      <c r="M27" s="74"/>
      <c r="N27" s="74">
        <v>5.8</v>
      </c>
      <c r="O27" s="74">
        <v>8</v>
      </c>
      <c r="P27" s="74">
        <v>7.41</v>
      </c>
      <c r="Q27" s="74">
        <v>3.11</v>
      </c>
      <c r="R27" s="75" t="s">
        <v>16</v>
      </c>
      <c r="S27" s="75">
        <v>0</v>
      </c>
      <c r="T27" s="75" t="s">
        <v>16</v>
      </c>
      <c r="U27" s="75">
        <v>0</v>
      </c>
      <c r="V27" s="75" t="s">
        <v>57</v>
      </c>
      <c r="W27" s="76" t="s">
        <v>44</v>
      </c>
      <c r="X27" s="77" t="str">
        <f t="shared" si="2"/>
        <v>HOÃN</v>
      </c>
    </row>
    <row r="28" spans="1:24" s="44" customFormat="1" ht="18.75" customHeight="1">
      <c r="A28" s="68">
        <v>17</v>
      </c>
      <c r="B28" s="69">
        <v>2021176825</v>
      </c>
      <c r="C28" s="70" t="s">
        <v>220</v>
      </c>
      <c r="D28" s="71" t="s">
        <v>221</v>
      </c>
      <c r="E28" s="71" t="s">
        <v>200</v>
      </c>
      <c r="F28" s="72">
        <v>35214</v>
      </c>
      <c r="G28" s="73" t="s">
        <v>222</v>
      </c>
      <c r="H28" s="73" t="s">
        <v>39</v>
      </c>
      <c r="I28" s="74">
        <v>7.26</v>
      </c>
      <c r="J28" s="74" t="e">
        <v>#N/A</v>
      </c>
      <c r="K28" s="74">
        <v>9</v>
      </c>
      <c r="L28" s="74"/>
      <c r="M28" s="74"/>
      <c r="N28" s="74">
        <v>8</v>
      </c>
      <c r="O28" s="74">
        <v>9</v>
      </c>
      <c r="P28" s="74">
        <v>7.3</v>
      </c>
      <c r="Q28" s="74">
        <v>3.04</v>
      </c>
      <c r="R28" s="75" t="s">
        <v>16</v>
      </c>
      <c r="S28" s="75">
        <v>0</v>
      </c>
      <c r="T28" s="75" t="s">
        <v>16</v>
      </c>
      <c r="U28" s="75" t="s">
        <v>16</v>
      </c>
      <c r="V28" s="75" t="s">
        <v>36</v>
      </c>
      <c r="W28" s="76" t="s">
        <v>44</v>
      </c>
      <c r="X28" s="77" t="str">
        <f t="shared" si="2"/>
        <v>HOÃN</v>
      </c>
    </row>
    <row r="29" spans="1:24" s="44" customFormat="1" ht="18.75" customHeight="1">
      <c r="A29" s="68">
        <v>18</v>
      </c>
      <c r="B29" s="69">
        <v>2021174333</v>
      </c>
      <c r="C29" s="70" t="s">
        <v>223</v>
      </c>
      <c r="D29" s="71" t="s">
        <v>39</v>
      </c>
      <c r="E29" s="71" t="s">
        <v>200</v>
      </c>
      <c r="F29" s="72">
        <v>35269</v>
      </c>
      <c r="G29" s="73" t="s">
        <v>45</v>
      </c>
      <c r="H29" s="73" t="s">
        <v>39</v>
      </c>
      <c r="I29" s="74">
        <v>7.32</v>
      </c>
      <c r="J29" s="74" t="e">
        <v>#N/A</v>
      </c>
      <c r="K29" s="74">
        <v>9.3000000000000007</v>
      </c>
      <c r="L29" s="74"/>
      <c r="M29" s="74"/>
      <c r="N29" s="74">
        <v>7.3</v>
      </c>
      <c r="O29" s="74">
        <v>9.3000000000000007</v>
      </c>
      <c r="P29" s="74">
        <v>7.36</v>
      </c>
      <c r="Q29" s="74">
        <v>3.06</v>
      </c>
      <c r="R29" s="75" t="s">
        <v>16</v>
      </c>
      <c r="S29" s="75" t="s">
        <v>16</v>
      </c>
      <c r="T29" s="75" t="s">
        <v>16</v>
      </c>
      <c r="U29" s="75" t="s">
        <v>16</v>
      </c>
      <c r="V29" s="75" t="s">
        <v>57</v>
      </c>
      <c r="W29" s="76" t="s">
        <v>44</v>
      </c>
      <c r="X29" s="77" t="str">
        <f t="shared" si="2"/>
        <v>CNTN</v>
      </c>
    </row>
    <row r="30" spans="1:24" s="44" customFormat="1" ht="18.75" customHeight="1">
      <c r="A30" s="68">
        <v>19</v>
      </c>
      <c r="B30" s="69">
        <v>2021177155</v>
      </c>
      <c r="C30" s="70" t="s">
        <v>224</v>
      </c>
      <c r="D30" s="71" t="s">
        <v>39</v>
      </c>
      <c r="E30" s="71" t="s">
        <v>200</v>
      </c>
      <c r="F30" s="72">
        <v>34764</v>
      </c>
      <c r="G30" s="73" t="s">
        <v>65</v>
      </c>
      <c r="H30" s="73" t="s">
        <v>39</v>
      </c>
      <c r="I30" s="74">
        <v>7.99</v>
      </c>
      <c r="J30" s="74" t="e">
        <v>#N/A</v>
      </c>
      <c r="K30" s="74">
        <v>8.6999999999999993</v>
      </c>
      <c r="L30" s="74"/>
      <c r="M30" s="74"/>
      <c r="N30" s="74">
        <v>8.8000000000000007</v>
      </c>
      <c r="O30" s="74">
        <v>8.6999999999999993</v>
      </c>
      <c r="P30" s="74">
        <v>8</v>
      </c>
      <c r="Q30" s="74">
        <v>3.44</v>
      </c>
      <c r="R30" s="75" t="s">
        <v>16</v>
      </c>
      <c r="S30" s="75" t="s">
        <v>16</v>
      </c>
      <c r="T30" s="75" t="s">
        <v>16</v>
      </c>
      <c r="U30" s="75" t="s">
        <v>16</v>
      </c>
      <c r="V30" s="75" t="s">
        <v>57</v>
      </c>
      <c r="W30" s="76" t="s">
        <v>44</v>
      </c>
      <c r="X30" s="77" t="str">
        <f t="shared" si="2"/>
        <v>CNTN</v>
      </c>
    </row>
    <row r="31" spans="1:24" s="44" customFormat="1" ht="18.75" customHeight="1">
      <c r="A31" s="68">
        <v>20</v>
      </c>
      <c r="B31" s="69">
        <v>2021177560</v>
      </c>
      <c r="C31" s="70" t="s">
        <v>225</v>
      </c>
      <c r="D31" s="71" t="s">
        <v>226</v>
      </c>
      <c r="E31" s="71" t="s">
        <v>200</v>
      </c>
      <c r="F31" s="72">
        <v>35149</v>
      </c>
      <c r="G31" s="73" t="s">
        <v>61</v>
      </c>
      <c r="H31" s="73" t="s">
        <v>39</v>
      </c>
      <c r="I31" s="74">
        <v>7.01</v>
      </c>
      <c r="J31" s="74" t="e">
        <v>#N/A</v>
      </c>
      <c r="K31" s="74">
        <v>8</v>
      </c>
      <c r="L31" s="74"/>
      <c r="M31" s="74"/>
      <c r="N31" s="74">
        <v>7.3</v>
      </c>
      <c r="O31" s="74">
        <v>8</v>
      </c>
      <c r="P31" s="74">
        <v>7.03</v>
      </c>
      <c r="Q31" s="74">
        <v>2.87</v>
      </c>
      <c r="R31" s="75" t="s">
        <v>16</v>
      </c>
      <c r="S31" s="75" t="s">
        <v>16</v>
      </c>
      <c r="T31" s="75" t="s">
        <v>16</v>
      </c>
      <c r="U31" s="75" t="s">
        <v>16</v>
      </c>
      <c r="V31" s="75" t="s">
        <v>36</v>
      </c>
      <c r="W31" s="76" t="s">
        <v>44</v>
      </c>
      <c r="X31" s="77" t="str">
        <f t="shared" ref="X31:X51" si="3">IF(OR(N31&lt;5.5,K31&lt;5.5),"HỎNG",IF(AND(N31&gt;=5.5,AA31=0,R31="Đạt",S31="Đạt",T31="ĐẠT",U31="ĐẠT"),"CNTN","HOÃN"))</f>
        <v>CNTN</v>
      </c>
    </row>
    <row r="32" spans="1:24" s="44" customFormat="1" ht="18.75" customHeight="1">
      <c r="A32" s="68">
        <v>21</v>
      </c>
      <c r="B32" s="69">
        <v>2020172771</v>
      </c>
      <c r="C32" s="70" t="s">
        <v>228</v>
      </c>
      <c r="D32" s="71" t="s">
        <v>229</v>
      </c>
      <c r="E32" s="71" t="s">
        <v>200</v>
      </c>
      <c r="F32" s="72">
        <v>35262</v>
      </c>
      <c r="G32" s="73" t="s">
        <v>61</v>
      </c>
      <c r="H32" s="73" t="s">
        <v>39</v>
      </c>
      <c r="I32" s="74">
        <v>6.98</v>
      </c>
      <c r="J32" s="74" t="e">
        <v>#N/A</v>
      </c>
      <c r="K32" s="74">
        <v>8.6</v>
      </c>
      <c r="L32" s="74"/>
      <c r="M32" s="74"/>
      <c r="N32" s="74">
        <v>7.5</v>
      </c>
      <c r="O32" s="74">
        <v>8.6</v>
      </c>
      <c r="P32" s="74">
        <v>7.01</v>
      </c>
      <c r="Q32" s="74">
        <v>2.86</v>
      </c>
      <c r="R32" s="75" t="s">
        <v>16</v>
      </c>
      <c r="S32" s="75" t="s">
        <v>16</v>
      </c>
      <c r="T32" s="75" t="s">
        <v>16</v>
      </c>
      <c r="U32" s="75" t="s">
        <v>16</v>
      </c>
      <c r="V32" s="75" t="s">
        <v>36</v>
      </c>
      <c r="W32" s="76" t="s">
        <v>44</v>
      </c>
      <c r="X32" s="77" t="str">
        <f t="shared" si="3"/>
        <v>CNTN</v>
      </c>
    </row>
    <row r="33" spans="1:27" s="44" customFormat="1" ht="18.75" customHeight="1">
      <c r="A33" s="68">
        <v>22</v>
      </c>
      <c r="B33" s="69">
        <v>2021177297</v>
      </c>
      <c r="C33" s="70" t="s">
        <v>230</v>
      </c>
      <c r="D33" s="71" t="s">
        <v>231</v>
      </c>
      <c r="E33" s="71" t="s">
        <v>200</v>
      </c>
      <c r="F33" s="72">
        <v>35110</v>
      </c>
      <c r="G33" s="73" t="s">
        <v>45</v>
      </c>
      <c r="H33" s="73" t="s">
        <v>39</v>
      </c>
      <c r="I33" s="74">
        <v>7.31</v>
      </c>
      <c r="J33" s="74" t="e">
        <v>#N/A</v>
      </c>
      <c r="K33" s="74">
        <v>9.4</v>
      </c>
      <c r="L33" s="74"/>
      <c r="M33" s="74"/>
      <c r="N33" s="74">
        <v>8.3000000000000007</v>
      </c>
      <c r="O33" s="74">
        <v>9.4</v>
      </c>
      <c r="P33" s="74">
        <v>7.35</v>
      </c>
      <c r="Q33" s="74">
        <v>3.03</v>
      </c>
      <c r="R33" s="75" t="s">
        <v>16</v>
      </c>
      <c r="S33" s="75" t="s">
        <v>16</v>
      </c>
      <c r="T33" s="75" t="s">
        <v>16</v>
      </c>
      <c r="U33" s="75" t="s">
        <v>16</v>
      </c>
      <c r="V33" s="75" t="s">
        <v>57</v>
      </c>
      <c r="W33" s="76" t="s">
        <v>44</v>
      </c>
      <c r="X33" s="77" t="str">
        <f t="shared" si="3"/>
        <v>CNTN</v>
      </c>
    </row>
    <row r="34" spans="1:27" s="44" customFormat="1" ht="18.75" customHeight="1">
      <c r="A34" s="68">
        <v>23</v>
      </c>
      <c r="B34" s="69">
        <v>2021177581</v>
      </c>
      <c r="C34" s="70" t="s">
        <v>232</v>
      </c>
      <c r="D34" s="71" t="s">
        <v>231</v>
      </c>
      <c r="E34" s="71" t="s">
        <v>200</v>
      </c>
      <c r="F34" s="72">
        <v>35072</v>
      </c>
      <c r="G34" s="73" t="s">
        <v>37</v>
      </c>
      <c r="H34" s="73" t="s">
        <v>39</v>
      </c>
      <c r="I34" s="74">
        <v>7.48</v>
      </c>
      <c r="J34" s="74" t="e">
        <v>#N/A</v>
      </c>
      <c r="K34" s="74">
        <v>8</v>
      </c>
      <c r="L34" s="74"/>
      <c r="M34" s="74"/>
      <c r="N34" s="74">
        <v>7.8</v>
      </c>
      <c r="O34" s="74">
        <v>8</v>
      </c>
      <c r="P34" s="74">
        <v>7.49</v>
      </c>
      <c r="Q34" s="74">
        <v>3.15</v>
      </c>
      <c r="R34" s="75" t="s">
        <v>16</v>
      </c>
      <c r="S34" s="75" t="s">
        <v>16</v>
      </c>
      <c r="T34" s="75" t="s">
        <v>16</v>
      </c>
      <c r="U34" s="75" t="s">
        <v>16</v>
      </c>
      <c r="V34" s="75" t="s">
        <v>36</v>
      </c>
      <c r="W34" s="76" t="s">
        <v>44</v>
      </c>
      <c r="X34" s="77" t="str">
        <f t="shared" si="3"/>
        <v>CNTN</v>
      </c>
    </row>
    <row r="35" spans="1:27" s="44" customFormat="1" ht="18.75" customHeight="1">
      <c r="A35" s="68">
        <v>24</v>
      </c>
      <c r="B35" s="69">
        <v>2021116907</v>
      </c>
      <c r="C35" s="70" t="s">
        <v>233</v>
      </c>
      <c r="D35" s="71" t="s">
        <v>234</v>
      </c>
      <c r="E35" s="71" t="s">
        <v>200</v>
      </c>
      <c r="F35" s="72">
        <v>35330</v>
      </c>
      <c r="G35" s="73" t="s">
        <v>56</v>
      </c>
      <c r="H35" s="73" t="s">
        <v>39</v>
      </c>
      <c r="I35" s="74">
        <v>7.87</v>
      </c>
      <c r="J35" s="74" t="e">
        <v>#N/A</v>
      </c>
      <c r="K35" s="74">
        <v>8.4</v>
      </c>
      <c r="L35" s="74"/>
      <c r="M35" s="74"/>
      <c r="N35" s="74">
        <v>8.3000000000000007</v>
      </c>
      <c r="O35" s="74">
        <v>8.4</v>
      </c>
      <c r="P35" s="74">
        <v>7.88</v>
      </c>
      <c r="Q35" s="74">
        <v>3.41</v>
      </c>
      <c r="R35" s="75" t="s">
        <v>16</v>
      </c>
      <c r="S35" s="75" t="s">
        <v>16</v>
      </c>
      <c r="T35" s="75" t="s">
        <v>16</v>
      </c>
      <c r="U35" s="75" t="s">
        <v>16</v>
      </c>
      <c r="V35" s="75" t="s">
        <v>57</v>
      </c>
      <c r="W35" s="76" t="s">
        <v>44</v>
      </c>
      <c r="X35" s="77" t="str">
        <f t="shared" si="3"/>
        <v>CNTN</v>
      </c>
    </row>
    <row r="36" spans="1:27" s="44" customFormat="1" ht="18.75" customHeight="1">
      <c r="A36" s="68">
        <v>25</v>
      </c>
      <c r="B36" s="84">
        <v>2021173703</v>
      </c>
      <c r="C36" s="85" t="s">
        <v>235</v>
      </c>
      <c r="D36" s="86" t="s">
        <v>236</v>
      </c>
      <c r="E36" s="86" t="s">
        <v>200</v>
      </c>
      <c r="F36" s="87">
        <v>35192</v>
      </c>
      <c r="G36" s="88" t="s">
        <v>45</v>
      </c>
      <c r="H36" s="88" t="s">
        <v>39</v>
      </c>
      <c r="I36" s="90">
        <v>6.83</v>
      </c>
      <c r="J36" s="90" t="e">
        <v>#N/A</v>
      </c>
      <c r="K36" s="90">
        <v>8</v>
      </c>
      <c r="L36" s="90"/>
      <c r="M36" s="90"/>
      <c r="N36" s="90">
        <v>7.3</v>
      </c>
      <c r="O36" s="90">
        <v>8</v>
      </c>
      <c r="P36" s="90">
        <v>6.85</v>
      </c>
      <c r="Q36" s="90">
        <v>2.76</v>
      </c>
      <c r="R36" s="91" t="s">
        <v>16</v>
      </c>
      <c r="S36" s="91" t="s">
        <v>16</v>
      </c>
      <c r="T36" s="91" t="s">
        <v>16</v>
      </c>
      <c r="U36" s="91" t="s">
        <v>16</v>
      </c>
      <c r="V36" s="91" t="s">
        <v>36</v>
      </c>
      <c r="W36" s="92" t="s">
        <v>44</v>
      </c>
      <c r="X36" s="77" t="str">
        <f t="shared" si="3"/>
        <v>CNTN</v>
      </c>
    </row>
    <row r="37" spans="1:27" s="44" customFormat="1" ht="18.75" customHeight="1">
      <c r="A37" s="83">
        <v>26</v>
      </c>
      <c r="B37" s="84">
        <v>2020174734</v>
      </c>
      <c r="C37" s="85" t="s">
        <v>237</v>
      </c>
      <c r="D37" s="86" t="s">
        <v>238</v>
      </c>
      <c r="E37" s="86" t="s">
        <v>200</v>
      </c>
      <c r="F37" s="87">
        <v>34678</v>
      </c>
      <c r="G37" s="88" t="s">
        <v>60</v>
      </c>
      <c r="H37" s="88" t="s">
        <v>39</v>
      </c>
      <c r="I37" s="90">
        <v>6.84</v>
      </c>
      <c r="J37" s="90" t="e">
        <v>#N/A</v>
      </c>
      <c r="K37" s="90">
        <v>8.1999999999999993</v>
      </c>
      <c r="L37" s="90"/>
      <c r="M37" s="90"/>
      <c r="N37" s="90">
        <v>7</v>
      </c>
      <c r="O37" s="90">
        <v>8.1999999999999993</v>
      </c>
      <c r="P37" s="90">
        <v>6.87</v>
      </c>
      <c r="Q37" s="90">
        <v>2.76</v>
      </c>
      <c r="R37" s="91">
        <v>0</v>
      </c>
      <c r="S37" s="91" t="s">
        <v>16</v>
      </c>
      <c r="T37" s="91" t="s">
        <v>16</v>
      </c>
      <c r="U37" s="91" t="s">
        <v>16</v>
      </c>
      <c r="V37" s="91" t="s">
        <v>36</v>
      </c>
      <c r="W37" s="92" t="s">
        <v>44</v>
      </c>
      <c r="X37" s="106" t="str">
        <f t="shared" si="3"/>
        <v>HOÃN</v>
      </c>
    </row>
    <row r="38" spans="1:27" s="44" customFormat="1" ht="18.75" customHeight="1">
      <c r="A38" s="124">
        <v>27</v>
      </c>
      <c r="B38" s="116">
        <v>2021171014</v>
      </c>
      <c r="C38" s="117" t="s">
        <v>239</v>
      </c>
      <c r="D38" s="118" t="s">
        <v>240</v>
      </c>
      <c r="E38" s="118" t="s">
        <v>200</v>
      </c>
      <c r="F38" s="119">
        <v>34360</v>
      </c>
      <c r="G38" s="120" t="s">
        <v>45</v>
      </c>
      <c r="H38" s="120" t="s">
        <v>39</v>
      </c>
      <c r="I38" s="121">
        <v>7.99</v>
      </c>
      <c r="J38" s="121" t="e">
        <v>#N/A</v>
      </c>
      <c r="K38" s="121">
        <v>8.9</v>
      </c>
      <c r="L38" s="121"/>
      <c r="M38" s="121"/>
      <c r="N38" s="121">
        <v>6.3</v>
      </c>
      <c r="O38" s="121">
        <v>8.9</v>
      </c>
      <c r="P38" s="121">
        <v>8.01</v>
      </c>
      <c r="Q38" s="121">
        <v>3.37</v>
      </c>
      <c r="R38" s="122" t="s">
        <v>16</v>
      </c>
      <c r="S38" s="122" t="s">
        <v>16</v>
      </c>
      <c r="T38" s="122" t="s">
        <v>16</v>
      </c>
      <c r="U38" s="122" t="s">
        <v>16</v>
      </c>
      <c r="V38" s="122" t="s">
        <v>36</v>
      </c>
      <c r="W38" s="123" t="s">
        <v>44</v>
      </c>
      <c r="X38" s="125" t="str">
        <f t="shared" si="3"/>
        <v>CNTN</v>
      </c>
    </row>
    <row r="39" spans="1:27" s="44" customFormat="1" ht="18.75" customHeight="1">
      <c r="A39" s="124">
        <v>28</v>
      </c>
      <c r="B39" s="116">
        <v>2021254197</v>
      </c>
      <c r="C39" s="117" t="s">
        <v>241</v>
      </c>
      <c r="D39" s="118" t="s">
        <v>242</v>
      </c>
      <c r="E39" s="118" t="s">
        <v>200</v>
      </c>
      <c r="F39" s="119">
        <v>35268</v>
      </c>
      <c r="G39" s="120" t="s">
        <v>37</v>
      </c>
      <c r="H39" s="120" t="s">
        <v>39</v>
      </c>
      <c r="I39" s="121">
        <v>6.77</v>
      </c>
      <c r="J39" s="121" t="e">
        <v>#N/A</v>
      </c>
      <c r="K39" s="121">
        <v>8</v>
      </c>
      <c r="L39" s="121"/>
      <c r="M39" s="121"/>
      <c r="N39" s="121">
        <v>6</v>
      </c>
      <c r="O39" s="121">
        <v>8</v>
      </c>
      <c r="P39" s="121">
        <v>6.8</v>
      </c>
      <c r="Q39" s="121">
        <v>2.72</v>
      </c>
      <c r="R39" s="122" t="s">
        <v>16</v>
      </c>
      <c r="S39" s="122" t="s">
        <v>16</v>
      </c>
      <c r="T39" s="122" t="s">
        <v>16</v>
      </c>
      <c r="U39" s="122" t="s">
        <v>16</v>
      </c>
      <c r="V39" s="122" t="s">
        <v>36</v>
      </c>
      <c r="W39" s="123" t="s">
        <v>44</v>
      </c>
      <c r="X39" s="125" t="str">
        <f t="shared" ref="X39:X40" si="4">IF(OR(N39&lt;5.5,K39&lt;5.5),"HỎNG",IF(AND(N39&gt;=5.5,AA39=0,R39="Đạt",S39="Đạt",T39="ĐẠT",U39="ĐẠT"),"CNTN","HOÃN"))</f>
        <v>CNTN</v>
      </c>
    </row>
    <row r="40" spans="1:27" s="44" customFormat="1" ht="18.75" customHeight="1">
      <c r="A40" s="124">
        <v>29</v>
      </c>
      <c r="B40" s="116">
        <v>2021173464</v>
      </c>
      <c r="C40" s="117" t="s">
        <v>210</v>
      </c>
      <c r="D40" s="118" t="s">
        <v>243</v>
      </c>
      <c r="E40" s="118" t="s">
        <v>200</v>
      </c>
      <c r="F40" s="119">
        <v>34982</v>
      </c>
      <c r="G40" s="120" t="s">
        <v>56</v>
      </c>
      <c r="H40" s="120" t="s">
        <v>39</v>
      </c>
      <c r="I40" s="121">
        <v>6.47</v>
      </c>
      <c r="J40" s="121" t="e">
        <v>#N/A</v>
      </c>
      <c r="K40" s="121">
        <v>8.9</v>
      </c>
      <c r="L40" s="121"/>
      <c r="M40" s="121"/>
      <c r="N40" s="121">
        <v>6</v>
      </c>
      <c r="O40" s="121">
        <v>8.9</v>
      </c>
      <c r="P40" s="121">
        <v>6.52</v>
      </c>
      <c r="Q40" s="121">
        <v>2.56</v>
      </c>
      <c r="R40" s="122">
        <v>0</v>
      </c>
      <c r="S40" s="122" t="s">
        <v>16</v>
      </c>
      <c r="T40" s="122" t="s">
        <v>16</v>
      </c>
      <c r="U40" s="122" t="s">
        <v>16</v>
      </c>
      <c r="V40" s="122" t="s">
        <v>36</v>
      </c>
      <c r="W40" s="123" t="s">
        <v>44</v>
      </c>
      <c r="X40" s="125" t="str">
        <f t="shared" si="4"/>
        <v>HOÃN</v>
      </c>
    </row>
    <row r="41" spans="1:27" s="44" customFormat="1" ht="20.100000000000001" customHeight="1">
      <c r="A41" s="126" t="s">
        <v>146</v>
      </c>
      <c r="B41" s="30"/>
      <c r="C41" s="2"/>
      <c r="D41" s="3"/>
      <c r="E41" s="3"/>
      <c r="F41" s="4"/>
      <c r="G41" s="5"/>
      <c r="H41" s="5"/>
      <c r="I41" s="2"/>
      <c r="J41" s="5"/>
      <c r="K41" s="2"/>
      <c r="L41" s="2"/>
      <c r="M41" s="2"/>
      <c r="N41" s="46"/>
      <c r="O41" s="46"/>
      <c r="P41" s="46"/>
      <c r="Q41" s="46"/>
      <c r="R41" s="46"/>
      <c r="S41" s="46"/>
      <c r="T41" s="46"/>
      <c r="U41" s="46"/>
      <c r="V41" s="46"/>
      <c r="W41" s="93"/>
      <c r="X41" s="82"/>
      <c r="Y41" s="47"/>
    </row>
    <row r="42" spans="1:27" s="44" customFormat="1" ht="18.75" customHeight="1">
      <c r="A42" s="83">
        <v>1</v>
      </c>
      <c r="B42" s="84">
        <v>1921178190</v>
      </c>
      <c r="C42" s="85" t="s">
        <v>150</v>
      </c>
      <c r="D42" s="86" t="s">
        <v>151</v>
      </c>
      <c r="E42" s="86" t="s">
        <v>197</v>
      </c>
      <c r="F42" s="87">
        <v>34758</v>
      </c>
      <c r="G42" s="88" t="s">
        <v>65</v>
      </c>
      <c r="H42" s="88" t="s">
        <v>39</v>
      </c>
      <c r="I42" s="90">
        <v>5.92</v>
      </c>
      <c r="J42" s="90" t="e">
        <v>#N/A</v>
      </c>
      <c r="K42" s="90">
        <v>0</v>
      </c>
      <c r="L42" s="90"/>
      <c r="M42" s="90"/>
      <c r="N42" s="90">
        <v>0</v>
      </c>
      <c r="O42" s="90">
        <v>0</v>
      </c>
      <c r="P42" s="90">
        <v>5.79</v>
      </c>
      <c r="Q42" s="90">
        <v>2.19</v>
      </c>
      <c r="R42" s="91">
        <v>0</v>
      </c>
      <c r="S42" s="91">
        <v>0</v>
      </c>
      <c r="T42" s="91" t="s">
        <v>16</v>
      </c>
      <c r="U42" s="91" t="s">
        <v>16</v>
      </c>
      <c r="V42" s="91" t="s">
        <v>38</v>
      </c>
      <c r="W42" s="92" t="s">
        <v>101</v>
      </c>
      <c r="X42" s="106" t="str">
        <f t="shared" si="3"/>
        <v>HỎNG</v>
      </c>
      <c r="AA42" s="44">
        <v>6</v>
      </c>
    </row>
    <row r="43" spans="1:27" s="44" customFormat="1" ht="18.75" customHeight="1">
      <c r="A43" s="83">
        <v>2</v>
      </c>
      <c r="B43" s="69">
        <v>1921173781</v>
      </c>
      <c r="C43" s="70" t="s">
        <v>152</v>
      </c>
      <c r="D43" s="71" t="s">
        <v>153</v>
      </c>
      <c r="E43" s="71" t="s">
        <v>197</v>
      </c>
      <c r="F43" s="72">
        <v>34792</v>
      </c>
      <c r="G43" s="73" t="s">
        <v>37</v>
      </c>
      <c r="H43" s="73" t="s">
        <v>39</v>
      </c>
      <c r="I43" s="74">
        <v>6.23</v>
      </c>
      <c r="J43" s="74" t="e">
        <v>#N/A</v>
      </c>
      <c r="K43" s="74">
        <v>8.1999999999999993</v>
      </c>
      <c r="L43" s="74"/>
      <c r="M43" s="74"/>
      <c r="N43" s="74">
        <v>8</v>
      </c>
      <c r="O43" s="74">
        <v>8.1999999999999993</v>
      </c>
      <c r="P43" s="74">
        <v>6.27</v>
      </c>
      <c r="Q43" s="74">
        <v>2.42</v>
      </c>
      <c r="R43" s="75" t="s">
        <v>16</v>
      </c>
      <c r="S43" s="75" t="s">
        <v>16</v>
      </c>
      <c r="T43" s="75" t="s">
        <v>16</v>
      </c>
      <c r="U43" s="75" t="s">
        <v>16</v>
      </c>
      <c r="V43" s="75" t="s">
        <v>38</v>
      </c>
      <c r="W43" s="76" t="s">
        <v>123</v>
      </c>
      <c r="X43" s="106" t="str">
        <f t="shared" si="3"/>
        <v>HOÃN</v>
      </c>
      <c r="AA43" s="44">
        <v>2</v>
      </c>
    </row>
    <row r="44" spans="1:27" s="44" customFormat="1" ht="18.75" customHeight="1">
      <c r="A44" s="68">
        <v>3</v>
      </c>
      <c r="B44" s="69">
        <v>2020172929</v>
      </c>
      <c r="C44" s="70" t="s">
        <v>244</v>
      </c>
      <c r="D44" s="71" t="s">
        <v>175</v>
      </c>
      <c r="E44" s="71" t="s">
        <v>200</v>
      </c>
      <c r="F44" s="72">
        <v>35346</v>
      </c>
      <c r="G44" s="73" t="s">
        <v>37</v>
      </c>
      <c r="H44" s="73" t="s">
        <v>39</v>
      </c>
      <c r="I44" s="74">
        <v>6.56</v>
      </c>
      <c r="J44" s="74" t="e">
        <v>#N/A</v>
      </c>
      <c r="K44" s="74">
        <v>8</v>
      </c>
      <c r="L44" s="74"/>
      <c r="M44" s="74"/>
      <c r="N44" s="74">
        <v>7.3</v>
      </c>
      <c r="O44" s="74">
        <v>8</v>
      </c>
      <c r="P44" s="74">
        <v>6.59</v>
      </c>
      <c r="Q44" s="74">
        <v>2.62</v>
      </c>
      <c r="R44" s="75" t="s">
        <v>16</v>
      </c>
      <c r="S44" s="75" t="s">
        <v>16</v>
      </c>
      <c r="T44" s="75" t="s">
        <v>16</v>
      </c>
      <c r="U44" s="75" t="s">
        <v>16</v>
      </c>
      <c r="V44" s="75" t="s">
        <v>38</v>
      </c>
      <c r="W44" s="76" t="s">
        <v>44</v>
      </c>
      <c r="X44" s="77" t="str">
        <f t="shared" si="3"/>
        <v>CNTN</v>
      </c>
      <c r="AA44" s="44">
        <v>0</v>
      </c>
    </row>
    <row r="45" spans="1:27" s="44" customFormat="1" ht="18.75" customHeight="1">
      <c r="A45" s="68">
        <v>4</v>
      </c>
      <c r="B45" s="69">
        <v>2021175034</v>
      </c>
      <c r="C45" s="70" t="s">
        <v>180</v>
      </c>
      <c r="D45" s="71" t="s">
        <v>245</v>
      </c>
      <c r="E45" s="71" t="s">
        <v>200</v>
      </c>
      <c r="F45" s="72">
        <v>35106</v>
      </c>
      <c r="G45" s="73" t="s">
        <v>45</v>
      </c>
      <c r="H45" s="73" t="s">
        <v>39</v>
      </c>
      <c r="I45" s="74">
        <v>6.5</v>
      </c>
      <c r="J45" s="74" t="e">
        <v>#N/A</v>
      </c>
      <c r="K45" s="74">
        <v>7.8</v>
      </c>
      <c r="L45" s="74"/>
      <c r="M45" s="74"/>
      <c r="N45" s="74">
        <v>6.8</v>
      </c>
      <c r="O45" s="74">
        <v>7.8</v>
      </c>
      <c r="P45" s="74">
        <v>6.53</v>
      </c>
      <c r="Q45" s="74">
        <v>2.57</v>
      </c>
      <c r="R45" s="75" t="s">
        <v>16</v>
      </c>
      <c r="S45" s="75" t="s">
        <v>16</v>
      </c>
      <c r="T45" s="75" t="s">
        <v>16</v>
      </c>
      <c r="U45" s="75" t="s">
        <v>16</v>
      </c>
      <c r="V45" s="75" t="s">
        <v>36</v>
      </c>
      <c r="W45" s="76" t="s">
        <v>123</v>
      </c>
      <c r="X45" s="77" t="str">
        <f t="shared" si="3"/>
        <v>HOÃN</v>
      </c>
      <c r="AA45" s="44">
        <v>2</v>
      </c>
    </row>
    <row r="46" spans="1:27" s="44" customFormat="1" ht="18.75" customHeight="1">
      <c r="A46" s="68">
        <v>5</v>
      </c>
      <c r="B46" s="69">
        <v>2021176539</v>
      </c>
      <c r="C46" s="70" t="s">
        <v>246</v>
      </c>
      <c r="D46" s="71" t="s">
        <v>245</v>
      </c>
      <c r="E46" s="71" t="s">
        <v>200</v>
      </c>
      <c r="F46" s="72">
        <v>35363</v>
      </c>
      <c r="G46" s="73" t="s">
        <v>45</v>
      </c>
      <c r="H46" s="73" t="s">
        <v>39</v>
      </c>
      <c r="I46" s="74">
        <v>7.1</v>
      </c>
      <c r="J46" s="74" t="e">
        <v>#N/A</v>
      </c>
      <c r="K46" s="74">
        <v>0</v>
      </c>
      <c r="L46" s="74"/>
      <c r="M46" s="74"/>
      <c r="N46" s="74">
        <v>0</v>
      </c>
      <c r="O46" s="74">
        <v>0</v>
      </c>
      <c r="P46" s="74">
        <v>6.95</v>
      </c>
      <c r="Q46" s="74">
        <v>2.85</v>
      </c>
      <c r="R46" s="75">
        <v>0</v>
      </c>
      <c r="S46" s="75">
        <v>0</v>
      </c>
      <c r="T46" s="75" t="s">
        <v>16</v>
      </c>
      <c r="U46" s="75" t="s">
        <v>16</v>
      </c>
      <c r="V46" s="75" t="s">
        <v>36</v>
      </c>
      <c r="W46" s="76" t="s">
        <v>44</v>
      </c>
      <c r="X46" s="77" t="str">
        <f t="shared" si="3"/>
        <v>HỎNG</v>
      </c>
      <c r="AA46" s="44">
        <v>0</v>
      </c>
    </row>
    <row r="47" spans="1:27" s="44" customFormat="1" ht="18.75" customHeight="1">
      <c r="A47" s="68">
        <v>6</v>
      </c>
      <c r="B47" s="69">
        <v>2021170711</v>
      </c>
      <c r="C47" s="70" t="s">
        <v>247</v>
      </c>
      <c r="D47" s="71" t="s">
        <v>209</v>
      </c>
      <c r="E47" s="71" t="s">
        <v>200</v>
      </c>
      <c r="F47" s="72">
        <v>35071</v>
      </c>
      <c r="G47" s="73" t="s">
        <v>222</v>
      </c>
      <c r="H47" s="73" t="s">
        <v>39</v>
      </c>
      <c r="I47" s="74">
        <v>6.82</v>
      </c>
      <c r="J47" s="74" t="e">
        <v>#N/A</v>
      </c>
      <c r="K47" s="74">
        <v>9</v>
      </c>
      <c r="L47" s="74"/>
      <c r="M47" s="74"/>
      <c r="N47" s="74">
        <v>7</v>
      </c>
      <c r="O47" s="74">
        <v>9</v>
      </c>
      <c r="P47" s="74">
        <v>6.87</v>
      </c>
      <c r="Q47" s="74">
        <v>2.79</v>
      </c>
      <c r="R47" s="75" t="s">
        <v>16</v>
      </c>
      <c r="S47" s="75" t="s">
        <v>16</v>
      </c>
      <c r="T47" s="75" t="s">
        <v>16</v>
      </c>
      <c r="U47" s="75" t="s">
        <v>16</v>
      </c>
      <c r="V47" s="75" t="s">
        <v>36</v>
      </c>
      <c r="W47" s="76" t="s">
        <v>184</v>
      </c>
      <c r="X47" s="77" t="str">
        <f t="shared" si="3"/>
        <v>HOÃN</v>
      </c>
      <c r="AA47" s="44">
        <v>3</v>
      </c>
    </row>
    <row r="48" spans="1:27" s="44" customFormat="1" ht="18.75" customHeight="1">
      <c r="A48" s="68">
        <v>7</v>
      </c>
      <c r="B48" s="69">
        <v>2021177770</v>
      </c>
      <c r="C48" s="70" t="s">
        <v>248</v>
      </c>
      <c r="D48" s="71" t="s">
        <v>249</v>
      </c>
      <c r="E48" s="71" t="s">
        <v>200</v>
      </c>
      <c r="F48" s="72">
        <v>35305</v>
      </c>
      <c r="G48" s="73" t="s">
        <v>45</v>
      </c>
      <c r="H48" s="73" t="s">
        <v>39</v>
      </c>
      <c r="I48" s="74">
        <v>6.33</v>
      </c>
      <c r="J48" s="74" t="e">
        <v>#N/A</v>
      </c>
      <c r="K48" s="74">
        <v>8.5</v>
      </c>
      <c r="L48" s="74"/>
      <c r="M48" s="74"/>
      <c r="N48" s="74">
        <v>6.3</v>
      </c>
      <c r="O48" s="74">
        <v>8.5</v>
      </c>
      <c r="P48" s="74">
        <v>6.38</v>
      </c>
      <c r="Q48" s="74">
        <v>2.44</v>
      </c>
      <c r="R48" s="75" t="s">
        <v>16</v>
      </c>
      <c r="S48" s="75" t="s">
        <v>16</v>
      </c>
      <c r="T48" s="75" t="s">
        <v>16</v>
      </c>
      <c r="U48" s="75" t="s">
        <v>16</v>
      </c>
      <c r="V48" s="75" t="s">
        <v>36</v>
      </c>
      <c r="W48" s="76" t="s">
        <v>44</v>
      </c>
      <c r="X48" s="77" t="str">
        <f t="shared" si="3"/>
        <v>CNTN</v>
      </c>
      <c r="AA48" s="44">
        <v>0</v>
      </c>
    </row>
    <row r="49" spans="1:27" s="44" customFormat="1" ht="18.75" customHeight="1">
      <c r="A49" s="68">
        <v>8</v>
      </c>
      <c r="B49" s="69">
        <v>2021176848</v>
      </c>
      <c r="C49" s="70" t="s">
        <v>250</v>
      </c>
      <c r="D49" s="71" t="s">
        <v>215</v>
      </c>
      <c r="E49" s="71" t="s">
        <v>200</v>
      </c>
      <c r="F49" s="72">
        <v>35167</v>
      </c>
      <c r="G49" s="73" t="s">
        <v>37</v>
      </c>
      <c r="H49" s="73" t="s">
        <v>39</v>
      </c>
      <c r="I49" s="74">
        <v>7.42</v>
      </c>
      <c r="J49" s="74" t="e">
        <v>#N/A</v>
      </c>
      <c r="K49" s="74">
        <v>9.4</v>
      </c>
      <c r="L49" s="74"/>
      <c r="M49" s="74"/>
      <c r="N49" s="74">
        <v>7.8</v>
      </c>
      <c r="O49" s="74">
        <v>9.4</v>
      </c>
      <c r="P49" s="74">
        <v>7.46</v>
      </c>
      <c r="Q49" s="74">
        <v>3.15</v>
      </c>
      <c r="R49" s="75" t="s">
        <v>16</v>
      </c>
      <c r="S49" s="75" t="s">
        <v>16</v>
      </c>
      <c r="T49" s="75" t="s">
        <v>16</v>
      </c>
      <c r="U49" s="75" t="s">
        <v>16</v>
      </c>
      <c r="V49" s="75" t="s">
        <v>36</v>
      </c>
      <c r="W49" s="76" t="s">
        <v>184</v>
      </c>
      <c r="X49" s="77" t="str">
        <f t="shared" si="3"/>
        <v>HOÃN</v>
      </c>
      <c r="AA49" s="44">
        <v>3</v>
      </c>
    </row>
    <row r="50" spans="1:27" s="44" customFormat="1" ht="18.75" customHeight="1">
      <c r="A50" s="68">
        <v>9</v>
      </c>
      <c r="B50" s="69">
        <v>2021176024</v>
      </c>
      <c r="C50" s="70" t="s">
        <v>208</v>
      </c>
      <c r="D50" s="71" t="s">
        <v>171</v>
      </c>
      <c r="E50" s="71" t="s">
        <v>200</v>
      </c>
      <c r="F50" s="72">
        <v>35221</v>
      </c>
      <c r="G50" s="73" t="s">
        <v>45</v>
      </c>
      <c r="H50" s="73" t="s">
        <v>39</v>
      </c>
      <c r="I50" s="74">
        <v>6.45</v>
      </c>
      <c r="J50" s="74" t="e">
        <v>#N/A</v>
      </c>
      <c r="K50" s="74">
        <v>8.6999999999999993</v>
      </c>
      <c r="L50" s="74"/>
      <c r="M50" s="74"/>
      <c r="N50" s="74">
        <v>7.5</v>
      </c>
      <c r="O50" s="74">
        <v>8.6999999999999993</v>
      </c>
      <c r="P50" s="74">
        <v>6.49</v>
      </c>
      <c r="Q50" s="74">
        <v>2.58</v>
      </c>
      <c r="R50" s="75" t="s">
        <v>16</v>
      </c>
      <c r="S50" s="75" t="s">
        <v>16</v>
      </c>
      <c r="T50" s="75" t="s">
        <v>16</v>
      </c>
      <c r="U50" s="75" t="s">
        <v>16</v>
      </c>
      <c r="V50" s="75" t="s">
        <v>36</v>
      </c>
      <c r="W50" s="76" t="s">
        <v>132</v>
      </c>
      <c r="X50" s="77" t="str">
        <f t="shared" si="3"/>
        <v>HOÃN</v>
      </c>
      <c r="AA50" s="44">
        <v>4</v>
      </c>
    </row>
    <row r="51" spans="1:27" s="44" customFormat="1" ht="18.75" customHeight="1">
      <c r="A51" s="68">
        <v>10</v>
      </c>
      <c r="B51" s="84">
        <v>1921173832</v>
      </c>
      <c r="C51" s="85" t="s">
        <v>180</v>
      </c>
      <c r="D51" s="86" t="s">
        <v>251</v>
      </c>
      <c r="E51" s="86" t="s">
        <v>200</v>
      </c>
      <c r="F51" s="87">
        <v>34481</v>
      </c>
      <c r="G51" s="88" t="s">
        <v>37</v>
      </c>
      <c r="H51" s="88" t="s">
        <v>39</v>
      </c>
      <c r="I51" s="90">
        <v>7.21</v>
      </c>
      <c r="J51" s="90" t="e">
        <v>#N/A</v>
      </c>
      <c r="K51" s="90">
        <v>0</v>
      </c>
      <c r="L51" s="90"/>
      <c r="M51" s="90"/>
      <c r="N51" s="90">
        <v>0</v>
      </c>
      <c r="O51" s="90">
        <v>0</v>
      </c>
      <c r="P51" s="90">
        <v>7.07</v>
      </c>
      <c r="Q51" s="90">
        <v>2.94</v>
      </c>
      <c r="R51" s="91">
        <v>0</v>
      </c>
      <c r="S51" s="91">
        <v>0</v>
      </c>
      <c r="T51" s="91" t="s">
        <v>16</v>
      </c>
      <c r="U51" s="91" t="s">
        <v>16</v>
      </c>
      <c r="V51" s="91" t="s">
        <v>38</v>
      </c>
      <c r="W51" s="92" t="s">
        <v>184</v>
      </c>
      <c r="X51" s="77" t="str">
        <f t="shared" si="3"/>
        <v>HỎNG</v>
      </c>
      <c r="AA51" s="44">
        <v>3</v>
      </c>
    </row>
    <row r="52" spans="1:27" s="44" customFormat="1" ht="18.75" customHeight="1">
      <c r="A52" s="68">
        <v>11</v>
      </c>
      <c r="B52" s="84">
        <v>2021174196</v>
      </c>
      <c r="C52" s="85" t="s">
        <v>252</v>
      </c>
      <c r="D52" s="86" t="s">
        <v>253</v>
      </c>
      <c r="E52" s="86" t="s">
        <v>200</v>
      </c>
      <c r="F52" s="87">
        <v>35297</v>
      </c>
      <c r="G52" s="88" t="s">
        <v>37</v>
      </c>
      <c r="H52" s="88" t="s">
        <v>39</v>
      </c>
      <c r="I52" s="90">
        <v>6.34</v>
      </c>
      <c r="J52" s="90" t="e">
        <v>#N/A</v>
      </c>
      <c r="K52" s="90">
        <v>8.1</v>
      </c>
      <c r="L52" s="90"/>
      <c r="M52" s="90"/>
      <c r="N52" s="90">
        <v>7</v>
      </c>
      <c r="O52" s="90">
        <v>8.1</v>
      </c>
      <c r="P52" s="90">
        <v>6.37</v>
      </c>
      <c r="Q52" s="90">
        <v>2.4700000000000002</v>
      </c>
      <c r="R52" s="91" t="s">
        <v>16</v>
      </c>
      <c r="S52" s="91" t="s">
        <v>16</v>
      </c>
      <c r="T52" s="91" t="s">
        <v>16</v>
      </c>
      <c r="U52" s="91" t="s">
        <v>16</v>
      </c>
      <c r="V52" s="91" t="s">
        <v>36</v>
      </c>
      <c r="W52" s="92" t="s">
        <v>227</v>
      </c>
      <c r="X52" s="77" t="str">
        <f t="shared" ref="X52:X65" si="5">IF(OR(N52&lt;5.5,K52&lt;5.5),"HỎNG",IF(AND(N52&gt;=5.5,AA52=0,R52="Đạt",S52="Đạt",T52="ĐẠT",U52="ĐẠT"),"CNTN","HOÃN"))</f>
        <v>HOÃN</v>
      </c>
      <c r="AA52" s="44">
        <v>1</v>
      </c>
    </row>
    <row r="53" spans="1:27" s="44" customFormat="1" ht="18.75" customHeight="1">
      <c r="A53" s="68">
        <v>12</v>
      </c>
      <c r="B53" s="84">
        <v>2021173781</v>
      </c>
      <c r="C53" s="85" t="s">
        <v>201</v>
      </c>
      <c r="D53" s="86" t="s">
        <v>226</v>
      </c>
      <c r="E53" s="86" t="s">
        <v>200</v>
      </c>
      <c r="F53" s="87">
        <v>34777</v>
      </c>
      <c r="G53" s="88" t="s">
        <v>45</v>
      </c>
      <c r="H53" s="88" t="s">
        <v>39</v>
      </c>
      <c r="I53" s="90">
        <v>6.22</v>
      </c>
      <c r="J53" s="90" t="e">
        <v>#N/A</v>
      </c>
      <c r="K53" s="90">
        <v>0</v>
      </c>
      <c r="L53" s="90"/>
      <c r="M53" s="90"/>
      <c r="N53" s="90">
        <v>0</v>
      </c>
      <c r="O53" s="90">
        <v>0</v>
      </c>
      <c r="P53" s="90">
        <v>6.1</v>
      </c>
      <c r="Q53" s="90">
        <v>2.39</v>
      </c>
      <c r="R53" s="91">
        <v>0</v>
      </c>
      <c r="S53" s="91">
        <v>0</v>
      </c>
      <c r="T53" s="91" t="s">
        <v>16</v>
      </c>
      <c r="U53" s="91" t="s">
        <v>16</v>
      </c>
      <c r="V53" s="91" t="s">
        <v>36</v>
      </c>
      <c r="W53" s="92" t="s">
        <v>132</v>
      </c>
      <c r="X53" s="77" t="str">
        <f t="shared" si="5"/>
        <v>HỎNG</v>
      </c>
      <c r="AA53" s="44">
        <v>4</v>
      </c>
    </row>
    <row r="54" spans="1:27" s="44" customFormat="1" ht="18.75" customHeight="1">
      <c r="A54" s="68">
        <v>13</v>
      </c>
      <c r="B54" s="84">
        <v>2021175813</v>
      </c>
      <c r="C54" s="85" t="s">
        <v>254</v>
      </c>
      <c r="D54" s="86" t="s">
        <v>255</v>
      </c>
      <c r="E54" s="86" t="s">
        <v>200</v>
      </c>
      <c r="F54" s="87">
        <v>35280</v>
      </c>
      <c r="G54" s="88" t="s">
        <v>45</v>
      </c>
      <c r="H54" s="88" t="s">
        <v>39</v>
      </c>
      <c r="I54" s="90">
        <v>6.62</v>
      </c>
      <c r="J54" s="90" t="e">
        <v>#N/A</v>
      </c>
      <c r="K54" s="90">
        <v>8.6999999999999993</v>
      </c>
      <c r="L54" s="90"/>
      <c r="M54" s="90"/>
      <c r="N54" s="90">
        <v>6.8</v>
      </c>
      <c r="O54" s="90">
        <v>8.6999999999999993</v>
      </c>
      <c r="P54" s="90">
        <v>6.66</v>
      </c>
      <c r="Q54" s="90">
        <v>2.64</v>
      </c>
      <c r="R54" s="91" t="s">
        <v>16</v>
      </c>
      <c r="S54" s="91" t="s">
        <v>16</v>
      </c>
      <c r="T54" s="91">
        <v>0</v>
      </c>
      <c r="U54" s="91" t="s">
        <v>16</v>
      </c>
      <c r="V54" s="91" t="s">
        <v>36</v>
      </c>
      <c r="W54" s="92" t="s">
        <v>184</v>
      </c>
      <c r="X54" s="77" t="str">
        <f t="shared" si="5"/>
        <v>HOÃN</v>
      </c>
      <c r="AA54" s="44">
        <v>3</v>
      </c>
    </row>
    <row r="55" spans="1:27" s="44" customFormat="1" ht="18.75" customHeight="1">
      <c r="A55" s="68">
        <v>14</v>
      </c>
      <c r="B55" s="84">
        <v>2021177921</v>
      </c>
      <c r="C55" s="85" t="s">
        <v>256</v>
      </c>
      <c r="D55" s="86" t="s">
        <v>179</v>
      </c>
      <c r="E55" s="86" t="s">
        <v>200</v>
      </c>
      <c r="F55" s="87">
        <v>34899</v>
      </c>
      <c r="G55" s="88" t="s">
        <v>37</v>
      </c>
      <c r="H55" s="88" t="s">
        <v>39</v>
      </c>
      <c r="I55" s="90">
        <v>6.27</v>
      </c>
      <c r="J55" s="90" t="e">
        <v>#N/A</v>
      </c>
      <c r="K55" s="90">
        <v>8.6999999999999993</v>
      </c>
      <c r="L55" s="90"/>
      <c r="M55" s="90"/>
      <c r="N55" s="90">
        <v>6.5</v>
      </c>
      <c r="O55" s="90">
        <v>8.6999999999999993</v>
      </c>
      <c r="P55" s="90">
        <v>6.31</v>
      </c>
      <c r="Q55" s="90">
        <v>2.44</v>
      </c>
      <c r="R55" s="91" t="s">
        <v>16</v>
      </c>
      <c r="S55" s="91" t="s">
        <v>16</v>
      </c>
      <c r="T55" s="91" t="s">
        <v>16</v>
      </c>
      <c r="U55" s="91" t="s">
        <v>16</v>
      </c>
      <c r="V55" s="91" t="s">
        <v>36</v>
      </c>
      <c r="W55" s="92" t="s">
        <v>44</v>
      </c>
      <c r="X55" s="77" t="str">
        <f t="shared" si="5"/>
        <v>CNTN</v>
      </c>
      <c r="AA55" s="44">
        <v>0</v>
      </c>
    </row>
    <row r="56" spans="1:27" s="44" customFormat="1" ht="18.75" customHeight="1">
      <c r="A56" s="68">
        <v>15</v>
      </c>
      <c r="B56" s="84">
        <v>2021174258</v>
      </c>
      <c r="C56" s="85" t="s">
        <v>257</v>
      </c>
      <c r="D56" s="86" t="s">
        <v>258</v>
      </c>
      <c r="E56" s="86" t="s">
        <v>200</v>
      </c>
      <c r="F56" s="87">
        <v>35267</v>
      </c>
      <c r="G56" s="88" t="s">
        <v>37</v>
      </c>
      <c r="H56" s="88" t="s">
        <v>39</v>
      </c>
      <c r="I56" s="90">
        <v>6.91</v>
      </c>
      <c r="J56" s="90" t="e">
        <v>#N/A</v>
      </c>
      <c r="K56" s="90">
        <v>7.9</v>
      </c>
      <c r="L56" s="90"/>
      <c r="M56" s="90"/>
      <c r="N56" s="90">
        <v>6.5</v>
      </c>
      <c r="O56" s="90">
        <v>7.9</v>
      </c>
      <c r="P56" s="90">
        <v>6.93</v>
      </c>
      <c r="Q56" s="90">
        <v>2.86</v>
      </c>
      <c r="R56" s="91" t="s">
        <v>16</v>
      </c>
      <c r="S56" s="91" t="s">
        <v>16</v>
      </c>
      <c r="T56" s="91" t="s">
        <v>16</v>
      </c>
      <c r="U56" s="91" t="s">
        <v>16</v>
      </c>
      <c r="V56" s="91" t="s">
        <v>36</v>
      </c>
      <c r="W56" s="92" t="s">
        <v>184</v>
      </c>
      <c r="X56" s="77" t="str">
        <f t="shared" si="5"/>
        <v>HOÃN</v>
      </c>
      <c r="AA56" s="44">
        <v>3</v>
      </c>
    </row>
    <row r="57" spans="1:27" s="44" customFormat="1" ht="18.75" customHeight="1">
      <c r="A57" s="68">
        <v>16</v>
      </c>
      <c r="B57" s="84">
        <v>2021178286</v>
      </c>
      <c r="C57" s="85" t="s">
        <v>259</v>
      </c>
      <c r="D57" s="86" t="s">
        <v>151</v>
      </c>
      <c r="E57" s="86" t="s">
        <v>200</v>
      </c>
      <c r="F57" s="87">
        <v>35230</v>
      </c>
      <c r="G57" s="88" t="s">
        <v>37</v>
      </c>
      <c r="H57" s="88" t="s">
        <v>39</v>
      </c>
      <c r="I57" s="90">
        <v>6.53</v>
      </c>
      <c r="J57" s="90" t="e">
        <v>#N/A</v>
      </c>
      <c r="K57" s="90">
        <v>8.1999999999999993</v>
      </c>
      <c r="L57" s="90"/>
      <c r="M57" s="90"/>
      <c r="N57" s="90">
        <v>8</v>
      </c>
      <c r="O57" s="90">
        <v>8.1999999999999993</v>
      </c>
      <c r="P57" s="90">
        <v>6.56</v>
      </c>
      <c r="Q57" s="90">
        <v>2.6</v>
      </c>
      <c r="R57" s="91" t="s">
        <v>16</v>
      </c>
      <c r="S57" s="91" t="s">
        <v>16</v>
      </c>
      <c r="T57" s="91" t="s">
        <v>16</v>
      </c>
      <c r="U57" s="91" t="s">
        <v>16</v>
      </c>
      <c r="V57" s="91" t="s">
        <v>36</v>
      </c>
      <c r="W57" s="92" t="s">
        <v>227</v>
      </c>
      <c r="X57" s="77" t="str">
        <f t="shared" si="5"/>
        <v>HOÃN</v>
      </c>
      <c r="AA57" s="44">
        <v>1</v>
      </c>
    </row>
    <row r="58" spans="1:27" s="44" customFormat="1" ht="18.75" customHeight="1">
      <c r="A58" s="68">
        <v>17</v>
      </c>
      <c r="B58" s="84">
        <v>2021163884</v>
      </c>
      <c r="C58" s="85" t="s">
        <v>260</v>
      </c>
      <c r="D58" s="86" t="s">
        <v>261</v>
      </c>
      <c r="E58" s="86" t="s">
        <v>200</v>
      </c>
      <c r="F58" s="87">
        <v>35035</v>
      </c>
      <c r="G58" s="88" t="s">
        <v>56</v>
      </c>
      <c r="H58" s="88" t="s">
        <v>39</v>
      </c>
      <c r="I58" s="90">
        <v>6.09</v>
      </c>
      <c r="J58" s="90" t="e">
        <v>#N/A</v>
      </c>
      <c r="K58" s="90">
        <v>7.2</v>
      </c>
      <c r="L58" s="90"/>
      <c r="M58" s="90"/>
      <c r="N58" s="90">
        <v>6.5</v>
      </c>
      <c r="O58" s="90">
        <v>7.2</v>
      </c>
      <c r="P58" s="90">
        <v>6.12</v>
      </c>
      <c r="Q58" s="90">
        <v>2.29</v>
      </c>
      <c r="R58" s="91" t="s">
        <v>16</v>
      </c>
      <c r="S58" s="91" t="s">
        <v>16</v>
      </c>
      <c r="T58" s="91" t="s">
        <v>16</v>
      </c>
      <c r="U58" s="91" t="s">
        <v>16</v>
      </c>
      <c r="V58" s="91" t="s">
        <v>36</v>
      </c>
      <c r="W58" s="92" t="s">
        <v>44</v>
      </c>
      <c r="X58" s="77" t="str">
        <f t="shared" si="5"/>
        <v>CNTN</v>
      </c>
      <c r="AA58" s="44">
        <v>0</v>
      </c>
    </row>
    <row r="59" spans="1:27" s="44" customFormat="1" ht="18.75" customHeight="1">
      <c r="A59" s="68">
        <v>18</v>
      </c>
      <c r="B59" s="84">
        <v>2021175877</v>
      </c>
      <c r="C59" s="85" t="s">
        <v>262</v>
      </c>
      <c r="D59" s="86" t="s">
        <v>263</v>
      </c>
      <c r="E59" s="86" t="s">
        <v>200</v>
      </c>
      <c r="F59" s="87">
        <v>35366</v>
      </c>
      <c r="G59" s="88" t="s">
        <v>37</v>
      </c>
      <c r="H59" s="88" t="s">
        <v>39</v>
      </c>
      <c r="I59" s="90">
        <v>5.7</v>
      </c>
      <c r="J59" s="90" t="e">
        <v>#N/A</v>
      </c>
      <c r="K59" s="90">
        <v>7.8</v>
      </c>
      <c r="L59" s="90"/>
      <c r="M59" s="90"/>
      <c r="N59" s="90">
        <v>5.8</v>
      </c>
      <c r="O59" s="90">
        <v>7.8</v>
      </c>
      <c r="P59" s="90">
        <v>5.74</v>
      </c>
      <c r="Q59" s="90">
        <v>2.08</v>
      </c>
      <c r="R59" s="91" t="s">
        <v>16</v>
      </c>
      <c r="S59" s="91">
        <v>0</v>
      </c>
      <c r="T59" s="91" t="s">
        <v>16</v>
      </c>
      <c r="U59" s="91" t="s">
        <v>16</v>
      </c>
      <c r="V59" s="91" t="s">
        <v>38</v>
      </c>
      <c r="W59" s="92" t="s">
        <v>101</v>
      </c>
      <c r="X59" s="77" t="str">
        <f t="shared" si="5"/>
        <v>HOÃN</v>
      </c>
      <c r="AA59" s="44">
        <v>6</v>
      </c>
    </row>
    <row r="60" spans="1:27" s="44" customFormat="1" ht="18.75" customHeight="1">
      <c r="A60" s="68">
        <v>19</v>
      </c>
      <c r="B60" s="84">
        <v>2021176278</v>
      </c>
      <c r="C60" s="85" t="s">
        <v>264</v>
      </c>
      <c r="D60" s="86" t="s">
        <v>265</v>
      </c>
      <c r="E60" s="86" t="s">
        <v>200</v>
      </c>
      <c r="F60" s="87">
        <v>35106</v>
      </c>
      <c r="G60" s="88" t="s">
        <v>45</v>
      </c>
      <c r="H60" s="88" t="s">
        <v>39</v>
      </c>
      <c r="I60" s="90">
        <v>6.27</v>
      </c>
      <c r="J60" s="90" t="e">
        <v>#N/A</v>
      </c>
      <c r="K60" s="90">
        <v>8</v>
      </c>
      <c r="L60" s="90"/>
      <c r="M60" s="90"/>
      <c r="N60" s="90">
        <v>5.8</v>
      </c>
      <c r="O60" s="90">
        <v>8</v>
      </c>
      <c r="P60" s="90">
        <v>6.31</v>
      </c>
      <c r="Q60" s="90">
        <v>2.4300000000000002</v>
      </c>
      <c r="R60" s="91" t="s">
        <v>16</v>
      </c>
      <c r="S60" s="91" t="s">
        <v>16</v>
      </c>
      <c r="T60" s="91" t="s">
        <v>16</v>
      </c>
      <c r="U60" s="91" t="s">
        <v>16</v>
      </c>
      <c r="V60" s="91" t="s">
        <v>36</v>
      </c>
      <c r="W60" s="92" t="s">
        <v>123</v>
      </c>
      <c r="X60" s="77" t="str">
        <f t="shared" si="5"/>
        <v>HOÃN</v>
      </c>
      <c r="AA60" s="44">
        <v>2</v>
      </c>
    </row>
    <row r="61" spans="1:27" s="44" customFormat="1" ht="18.75" customHeight="1">
      <c r="A61" s="68">
        <v>20</v>
      </c>
      <c r="B61" s="84">
        <v>2021176438</v>
      </c>
      <c r="C61" s="85" t="s">
        <v>154</v>
      </c>
      <c r="D61" s="86" t="s">
        <v>158</v>
      </c>
      <c r="E61" s="86" t="s">
        <v>200</v>
      </c>
      <c r="F61" s="87">
        <v>35023</v>
      </c>
      <c r="G61" s="88" t="s">
        <v>60</v>
      </c>
      <c r="H61" s="88" t="s">
        <v>39</v>
      </c>
      <c r="I61" s="90">
        <v>6.17</v>
      </c>
      <c r="J61" s="90" t="e">
        <v>#N/A</v>
      </c>
      <c r="K61" s="90">
        <v>0</v>
      </c>
      <c r="L61" s="90"/>
      <c r="M61" s="90"/>
      <c r="N61" s="90">
        <v>0</v>
      </c>
      <c r="O61" s="90">
        <v>0</v>
      </c>
      <c r="P61" s="90">
        <v>6.05</v>
      </c>
      <c r="Q61" s="90">
        <v>2.31</v>
      </c>
      <c r="R61" s="91">
        <v>0</v>
      </c>
      <c r="S61" s="91">
        <v>0</v>
      </c>
      <c r="T61" s="91" t="s">
        <v>16</v>
      </c>
      <c r="U61" s="91" t="s">
        <v>16</v>
      </c>
      <c r="V61" s="91" t="s">
        <v>36</v>
      </c>
      <c r="W61" s="92" t="s">
        <v>123</v>
      </c>
      <c r="X61" s="77" t="str">
        <f t="shared" si="5"/>
        <v>HỎNG</v>
      </c>
      <c r="AA61" s="44">
        <v>2</v>
      </c>
    </row>
    <row r="62" spans="1:27" s="44" customFormat="1" ht="18.75" customHeight="1">
      <c r="A62" s="68">
        <v>21</v>
      </c>
      <c r="B62" s="84">
        <v>2021627771</v>
      </c>
      <c r="C62" s="85" t="s">
        <v>266</v>
      </c>
      <c r="D62" s="86" t="s">
        <v>97</v>
      </c>
      <c r="E62" s="86" t="s">
        <v>200</v>
      </c>
      <c r="F62" s="87">
        <v>34733</v>
      </c>
      <c r="G62" s="88" t="s">
        <v>45</v>
      </c>
      <c r="H62" s="88" t="s">
        <v>39</v>
      </c>
      <c r="I62" s="90">
        <v>6.25</v>
      </c>
      <c r="J62" s="90" t="e">
        <v>#N/A</v>
      </c>
      <c r="K62" s="90">
        <v>8.1999999999999993</v>
      </c>
      <c r="L62" s="90"/>
      <c r="M62" s="90"/>
      <c r="N62" s="90">
        <v>5.8</v>
      </c>
      <c r="O62" s="90">
        <v>8.1999999999999993</v>
      </c>
      <c r="P62" s="90">
        <v>6.29</v>
      </c>
      <c r="Q62" s="90">
        <v>2.38</v>
      </c>
      <c r="R62" s="91" t="s">
        <v>16</v>
      </c>
      <c r="S62" s="91" t="s">
        <v>16</v>
      </c>
      <c r="T62" s="91" t="s">
        <v>16</v>
      </c>
      <c r="U62" s="91" t="s">
        <v>16</v>
      </c>
      <c r="V62" s="91" t="s">
        <v>36</v>
      </c>
      <c r="W62" s="92" t="s">
        <v>44</v>
      </c>
      <c r="X62" s="77" t="str">
        <f t="shared" si="5"/>
        <v>CNTN</v>
      </c>
      <c r="AA62" s="44">
        <v>0</v>
      </c>
    </row>
    <row r="63" spans="1:27" s="44" customFormat="1" ht="18.75" customHeight="1">
      <c r="A63" s="68">
        <v>22</v>
      </c>
      <c r="B63" s="84">
        <v>2021176759</v>
      </c>
      <c r="C63" s="85" t="s">
        <v>267</v>
      </c>
      <c r="D63" s="86" t="s">
        <v>268</v>
      </c>
      <c r="E63" s="86" t="s">
        <v>200</v>
      </c>
      <c r="F63" s="87">
        <v>35129</v>
      </c>
      <c r="G63" s="88" t="s">
        <v>45</v>
      </c>
      <c r="H63" s="88" t="s">
        <v>39</v>
      </c>
      <c r="I63" s="90">
        <v>6.75</v>
      </c>
      <c r="J63" s="90" t="e">
        <v>#N/A</v>
      </c>
      <c r="K63" s="90">
        <v>8.4</v>
      </c>
      <c r="L63" s="90"/>
      <c r="M63" s="90"/>
      <c r="N63" s="90">
        <v>6.3</v>
      </c>
      <c r="O63" s="90">
        <v>8.4</v>
      </c>
      <c r="P63" s="90">
        <v>6.79</v>
      </c>
      <c r="Q63" s="90">
        <v>2.7</v>
      </c>
      <c r="R63" s="91" t="s">
        <v>16</v>
      </c>
      <c r="S63" s="91" t="s">
        <v>16</v>
      </c>
      <c r="T63" s="91" t="s">
        <v>16</v>
      </c>
      <c r="U63" s="91" t="s">
        <v>16</v>
      </c>
      <c r="V63" s="91" t="s">
        <v>57</v>
      </c>
      <c r="W63" s="92" t="s">
        <v>44</v>
      </c>
      <c r="X63" s="77" t="str">
        <f t="shared" si="5"/>
        <v>CNTN</v>
      </c>
      <c r="AA63" s="44">
        <v>0</v>
      </c>
    </row>
    <row r="64" spans="1:27" s="44" customFormat="1" ht="18.75" customHeight="1">
      <c r="A64" s="68">
        <v>23</v>
      </c>
      <c r="B64" s="84">
        <v>2021177556</v>
      </c>
      <c r="C64" s="85" t="s">
        <v>269</v>
      </c>
      <c r="D64" s="86" t="s">
        <v>270</v>
      </c>
      <c r="E64" s="86" t="s">
        <v>200</v>
      </c>
      <c r="F64" s="87">
        <v>34899</v>
      </c>
      <c r="G64" s="88" t="s">
        <v>37</v>
      </c>
      <c r="H64" s="88" t="s">
        <v>39</v>
      </c>
      <c r="I64" s="90">
        <v>6.5</v>
      </c>
      <c r="J64" s="90" t="e">
        <v>#N/A</v>
      </c>
      <c r="K64" s="90">
        <v>8.1999999999999993</v>
      </c>
      <c r="L64" s="90"/>
      <c r="M64" s="90"/>
      <c r="N64" s="90">
        <v>6.8</v>
      </c>
      <c r="O64" s="90">
        <v>8.1999999999999993</v>
      </c>
      <c r="P64" s="90">
        <v>6.54</v>
      </c>
      <c r="Q64" s="90">
        <v>2.54</v>
      </c>
      <c r="R64" s="91" t="s">
        <v>16</v>
      </c>
      <c r="S64" s="91" t="s">
        <v>16</v>
      </c>
      <c r="T64" s="91" t="s">
        <v>16</v>
      </c>
      <c r="U64" s="91" t="s">
        <v>16</v>
      </c>
      <c r="V64" s="91" t="s">
        <v>36</v>
      </c>
      <c r="W64" s="92" t="s">
        <v>44</v>
      </c>
      <c r="X64" s="77" t="str">
        <f t="shared" si="5"/>
        <v>CNTN</v>
      </c>
      <c r="AA64" s="44">
        <v>0</v>
      </c>
    </row>
    <row r="65" spans="1:27" s="44" customFormat="1" ht="18.75" customHeight="1">
      <c r="A65" s="68">
        <v>24</v>
      </c>
      <c r="B65" s="84">
        <v>2021214090</v>
      </c>
      <c r="C65" s="85" t="s">
        <v>271</v>
      </c>
      <c r="D65" s="86" t="s">
        <v>272</v>
      </c>
      <c r="E65" s="86" t="s">
        <v>200</v>
      </c>
      <c r="F65" s="87">
        <v>35076</v>
      </c>
      <c r="G65" s="88" t="s">
        <v>37</v>
      </c>
      <c r="H65" s="88" t="s">
        <v>39</v>
      </c>
      <c r="I65" s="90">
        <v>5.97</v>
      </c>
      <c r="J65" s="90" t="e">
        <v>#N/A</v>
      </c>
      <c r="K65" s="90">
        <v>8.4</v>
      </c>
      <c r="L65" s="90"/>
      <c r="M65" s="90"/>
      <c r="N65" s="90">
        <v>5.5</v>
      </c>
      <c r="O65" s="90">
        <v>8.4</v>
      </c>
      <c r="P65" s="90">
        <v>6.02</v>
      </c>
      <c r="Q65" s="90">
        <v>2.23</v>
      </c>
      <c r="R65" s="91" t="s">
        <v>16</v>
      </c>
      <c r="S65" s="91" t="s">
        <v>16</v>
      </c>
      <c r="T65" s="91" t="s">
        <v>16</v>
      </c>
      <c r="U65" s="91" t="s">
        <v>16</v>
      </c>
      <c r="V65" s="91" t="s">
        <v>36</v>
      </c>
      <c r="W65" s="92" t="s">
        <v>44</v>
      </c>
      <c r="X65" s="77" t="str">
        <f t="shared" si="5"/>
        <v>CNTN</v>
      </c>
      <c r="AA65" s="44">
        <v>0</v>
      </c>
    </row>
    <row r="66" spans="1:27" s="27" customFormat="1" ht="13.5" customHeight="1">
      <c r="A66" s="6"/>
      <c r="B66" s="7"/>
      <c r="C66" s="8"/>
      <c r="D66" s="9"/>
      <c r="E66" s="9"/>
      <c r="F66" s="10"/>
      <c r="G66" s="11"/>
      <c r="H66" s="12"/>
      <c r="I66" s="13"/>
      <c r="J66" s="34"/>
      <c r="K66" s="13"/>
      <c r="L66" s="13"/>
      <c r="M66" s="13"/>
      <c r="N66" s="13"/>
      <c r="O66" s="13"/>
      <c r="P66" s="13"/>
      <c r="R66" s="37"/>
      <c r="T66" s="131" t="s">
        <v>31</v>
      </c>
      <c r="U66" s="131"/>
      <c r="V66" s="131"/>
      <c r="W66" s="131"/>
      <c r="X66" s="131"/>
    </row>
    <row r="67" spans="1:27" s="14" customFormat="1" ht="15" customHeight="1">
      <c r="A67" s="14" t="s">
        <v>13</v>
      </c>
      <c r="B67" s="15"/>
      <c r="D67" s="1"/>
      <c r="E67" s="53" t="s">
        <v>14</v>
      </c>
      <c r="G67" s="53"/>
      <c r="H67" s="53"/>
      <c r="I67" s="1"/>
      <c r="J67" s="55"/>
      <c r="K67" s="55"/>
      <c r="L67" s="1"/>
      <c r="N67" s="55" t="s">
        <v>3</v>
      </c>
      <c r="O67" s="55"/>
      <c r="P67" s="16"/>
      <c r="R67" s="36"/>
      <c r="T67" s="132" t="s">
        <v>15</v>
      </c>
      <c r="U67" s="132"/>
      <c r="V67" s="132"/>
      <c r="W67" s="132"/>
      <c r="X67" s="132"/>
    </row>
    <row r="68" spans="1:27" s="28" customFormat="1" ht="18">
      <c r="A68" s="17"/>
      <c r="B68" s="18"/>
      <c r="C68" s="17"/>
      <c r="D68" s="1"/>
      <c r="E68" s="1"/>
      <c r="F68" s="1"/>
      <c r="G68" s="19"/>
      <c r="H68" s="17"/>
      <c r="I68" s="1"/>
      <c r="J68" s="20"/>
      <c r="K68" s="20"/>
      <c r="L68" s="1"/>
      <c r="N68" s="20"/>
      <c r="O68" s="20"/>
      <c r="P68" s="16"/>
      <c r="R68" s="13"/>
      <c r="T68" s="13"/>
      <c r="U68" s="17"/>
      <c r="V68" s="17"/>
      <c r="W68" s="17"/>
      <c r="X68" s="17"/>
    </row>
    <row r="69" spans="1:27" s="28" customFormat="1" ht="15.75">
      <c r="A69" s="17"/>
      <c r="B69" s="18"/>
      <c r="C69" s="17"/>
      <c r="D69" s="1"/>
      <c r="E69" s="1"/>
      <c r="F69" s="1"/>
      <c r="G69" s="19"/>
      <c r="H69" s="17"/>
      <c r="I69" s="1"/>
      <c r="J69" s="20"/>
      <c r="K69" s="20"/>
      <c r="L69" s="1"/>
      <c r="N69" s="20"/>
      <c r="O69" s="20"/>
      <c r="P69" s="16"/>
      <c r="R69" s="21"/>
      <c r="T69" s="16"/>
      <c r="U69" s="17"/>
      <c r="V69" s="17"/>
      <c r="W69" s="17"/>
      <c r="X69" s="17"/>
    </row>
    <row r="70" spans="1:27" s="28" customFormat="1" ht="15.75">
      <c r="A70" s="17"/>
      <c r="B70" s="18"/>
      <c r="C70" s="17"/>
      <c r="D70" s="1"/>
      <c r="E70" s="1"/>
      <c r="F70" s="1"/>
      <c r="G70" s="19"/>
      <c r="H70" s="17"/>
      <c r="I70" s="1"/>
      <c r="J70" s="20"/>
      <c r="K70" s="20"/>
      <c r="L70" s="1"/>
      <c r="N70" s="20"/>
      <c r="O70" s="20"/>
      <c r="P70" s="22"/>
      <c r="R70" s="21"/>
      <c r="T70" s="22"/>
      <c r="U70" s="17"/>
      <c r="V70" s="17"/>
      <c r="W70" s="17"/>
      <c r="X70" s="17"/>
    </row>
    <row r="71" spans="1:27" s="28" customFormat="1" ht="15.75">
      <c r="A71" s="17"/>
      <c r="B71" s="18"/>
      <c r="C71" s="17"/>
      <c r="D71" s="1"/>
      <c r="E71" s="1"/>
      <c r="F71" s="1"/>
      <c r="G71" s="19"/>
      <c r="H71" s="17"/>
      <c r="I71" s="1"/>
      <c r="J71" s="20"/>
      <c r="K71" s="20"/>
      <c r="L71" s="1"/>
      <c r="N71" s="20"/>
      <c r="O71" s="20"/>
      <c r="P71" s="22"/>
      <c r="R71" s="21"/>
      <c r="T71" s="22"/>
      <c r="U71" s="17"/>
      <c r="V71" s="17"/>
      <c r="W71" s="17"/>
      <c r="X71" s="17"/>
    </row>
    <row r="72" spans="1:27" s="14" customFormat="1" ht="15.75">
      <c r="A72" s="23"/>
      <c r="B72" s="39" t="s">
        <v>30</v>
      </c>
      <c r="C72" s="23"/>
      <c r="D72" s="1"/>
      <c r="E72" s="1"/>
      <c r="F72" s="1"/>
      <c r="G72" s="45"/>
      <c r="H72" s="45"/>
      <c r="I72" s="1"/>
      <c r="J72" s="55"/>
      <c r="K72" s="55"/>
      <c r="L72" s="1"/>
      <c r="N72" s="55" t="s">
        <v>4</v>
      </c>
      <c r="O72" s="55"/>
      <c r="P72" s="22"/>
      <c r="R72" s="36"/>
      <c r="T72" s="132" t="s">
        <v>5</v>
      </c>
      <c r="U72" s="132"/>
      <c r="V72" s="132"/>
      <c r="W72" s="132"/>
      <c r="X72" s="132"/>
    </row>
  </sheetData>
  <autoFilter ref="Q1:Q72"/>
  <sortState ref="B14:W17">
    <sortCondition ref="D14:D17"/>
  </sortState>
  <mergeCells count="32">
    <mergeCell ref="T66:X66"/>
    <mergeCell ref="T67:X67"/>
    <mergeCell ref="T72:X72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I12 P12 P8:P10">
    <cfRule type="cellIs" dxfId="80" priority="71" stopIfTrue="1" operator="lessThan">
      <formula>5</formula>
    </cfRule>
  </conditionalFormatting>
  <conditionalFormatting sqref="I12 P12 P8:P10">
    <cfRule type="cellIs" dxfId="79" priority="70" operator="lessThan">
      <formula>4</formula>
    </cfRule>
  </conditionalFormatting>
  <conditionalFormatting sqref="N12:O12 J12:K12 J8:K10 N8:O10">
    <cfRule type="cellIs" dxfId="78" priority="69" operator="lessThan">
      <formula>5.5</formula>
    </cfRule>
  </conditionalFormatting>
  <conditionalFormatting sqref="Q12 Q8:Q10">
    <cfRule type="cellIs" dxfId="77" priority="68" operator="lessThan">
      <formula>2</formula>
    </cfRule>
  </conditionalFormatting>
  <conditionalFormatting sqref="R12:V12 R8:V10">
    <cfRule type="cellIs" dxfId="76" priority="67" operator="equal">
      <formula>"Ko Đạt"</formula>
    </cfRule>
  </conditionalFormatting>
  <conditionalFormatting sqref="R12:V12 R8:V10">
    <cfRule type="cellIs" dxfId="75" priority="66" stopIfTrue="1" operator="equal">
      <formula>"Ko Đạt"</formula>
    </cfRule>
  </conditionalFormatting>
  <conditionalFormatting sqref="I8:I10">
    <cfRule type="cellIs" dxfId="74" priority="62" operator="lessThan">
      <formula>5.5</formula>
    </cfRule>
  </conditionalFormatting>
  <conditionalFormatting sqref="W6 W12 W8:W10">
    <cfRule type="containsText" dxfId="73" priority="61" operator="containsText" text="Nợ 0 TC">
      <formula>NOT(ISERROR(SEARCH("Nợ 0 TC",W6)))</formula>
    </cfRule>
  </conditionalFormatting>
  <conditionalFormatting sqref="I7">
    <cfRule type="cellIs" dxfId="72" priority="60" stopIfTrue="1" operator="lessThan">
      <formula>5</formula>
    </cfRule>
  </conditionalFormatting>
  <conditionalFormatting sqref="I7">
    <cfRule type="cellIs" dxfId="71" priority="59" operator="lessThan">
      <formula>4</formula>
    </cfRule>
  </conditionalFormatting>
  <conditionalFormatting sqref="J7:K7 N7:O7">
    <cfRule type="cellIs" dxfId="70" priority="58" operator="lessThan">
      <formula>5.5</formula>
    </cfRule>
  </conditionalFormatting>
  <conditionalFormatting sqref="W7">
    <cfRule type="containsText" dxfId="69" priority="54" operator="containsText" text="Nợ 0 TC">
      <formula>NOT(ISERROR(SEARCH("Nợ 0 TC",W7)))</formula>
    </cfRule>
  </conditionalFormatting>
  <conditionalFormatting sqref="Q7">
    <cfRule type="cellIs" dxfId="68" priority="53" operator="lessThan">
      <formula>2</formula>
    </cfRule>
  </conditionalFormatting>
  <conditionalFormatting sqref="R12:U12 R7:U10">
    <cfRule type="cellIs" dxfId="67" priority="52" operator="equal">
      <formula>0</formula>
    </cfRule>
  </conditionalFormatting>
  <conditionalFormatting sqref="X12 X7:X10">
    <cfRule type="cellIs" dxfId="66" priority="49" operator="greaterThan">
      <formula>"HOÃN CN"</formula>
    </cfRule>
    <cfRule type="cellIs" dxfId="65" priority="50" operator="greaterThan">
      <formula>"Hoãn CN"</formula>
    </cfRule>
  </conditionalFormatting>
  <conditionalFormatting sqref="X12 X7:X10">
    <cfRule type="cellIs" dxfId="64" priority="48" operator="notEqual">
      <formula>"CNTN"</formula>
    </cfRule>
  </conditionalFormatting>
  <conditionalFormatting sqref="W11">
    <cfRule type="containsText" dxfId="63" priority="47" operator="containsText" text="Nợ 0 TC">
      <formula>NOT(ISERROR(SEARCH("Nợ 0 TC",W11)))</formula>
    </cfRule>
  </conditionalFormatting>
  <conditionalFormatting sqref="I36:I40 P36:P40 P42:P65 I42:I65">
    <cfRule type="cellIs" dxfId="62" priority="23" stopIfTrue="1" operator="lessThan">
      <formula>5</formula>
    </cfRule>
  </conditionalFormatting>
  <conditionalFormatting sqref="I36:I40 P36:P40 P42:P65 I42:I65">
    <cfRule type="cellIs" dxfId="61" priority="22" operator="lessThan">
      <formula>4</formula>
    </cfRule>
  </conditionalFormatting>
  <conditionalFormatting sqref="N36:O40 J36:K40 J42:K65 N42:O65">
    <cfRule type="cellIs" dxfId="60" priority="21" operator="lessThan">
      <formula>5.5</formula>
    </cfRule>
  </conditionalFormatting>
  <conditionalFormatting sqref="Q36:Q40 Q42:Q65">
    <cfRule type="cellIs" dxfId="59" priority="20" operator="lessThan">
      <formula>2</formula>
    </cfRule>
  </conditionalFormatting>
  <conditionalFormatting sqref="R36:V40 R42:V65">
    <cfRule type="cellIs" dxfId="58" priority="19" operator="equal">
      <formula>"Ko Đạt"</formula>
    </cfRule>
  </conditionalFormatting>
  <conditionalFormatting sqref="R36:V40 R42:V65">
    <cfRule type="cellIs" dxfId="57" priority="18" stopIfTrue="1" operator="equal">
      <formula>"Ko Đạt"</formula>
    </cfRule>
  </conditionalFormatting>
  <conditionalFormatting sqref="W36:W40 W42:W65">
    <cfRule type="containsText" dxfId="56" priority="17" operator="containsText" text="Nợ 0 TC">
      <formula>NOT(ISERROR(SEARCH("Nợ 0 TC",W36)))</formula>
    </cfRule>
  </conditionalFormatting>
  <conditionalFormatting sqref="R36:U40 R42:U65">
    <cfRule type="cellIs" dxfId="55" priority="16" operator="equal">
      <formula>0</formula>
    </cfRule>
  </conditionalFormatting>
  <conditionalFormatting sqref="X36:X40 X42:X65">
    <cfRule type="cellIs" dxfId="54" priority="14" operator="greaterThan">
      <formula>"HOÃN CN"</formula>
    </cfRule>
    <cfRule type="cellIs" dxfId="53" priority="15" operator="greaterThan">
      <formula>"Hoãn CN"</formula>
    </cfRule>
  </conditionalFormatting>
  <conditionalFormatting sqref="X36:X40 X42:X65">
    <cfRule type="cellIs" dxfId="52" priority="13" operator="notEqual">
      <formula>"CNTN"</formula>
    </cfRule>
  </conditionalFormatting>
  <conditionalFormatting sqref="W41">
    <cfRule type="containsText" dxfId="51" priority="12" operator="containsText" text="Nợ 0 TC">
      <formula>NOT(ISERROR(SEARCH("Nợ 0 TC",W41)))</formula>
    </cfRule>
  </conditionalFormatting>
  <conditionalFormatting sqref="I13:I35 P13:P35">
    <cfRule type="cellIs" dxfId="50" priority="11" stopIfTrue="1" operator="lessThan">
      <formula>5</formula>
    </cfRule>
  </conditionalFormatting>
  <conditionalFormatting sqref="I13:I35 P13:P35">
    <cfRule type="cellIs" dxfId="49" priority="10" operator="lessThan">
      <formula>4</formula>
    </cfRule>
  </conditionalFormatting>
  <conditionalFormatting sqref="N13:O35 J13:K35">
    <cfRule type="cellIs" dxfId="48" priority="9" operator="lessThan">
      <formula>5.5</formula>
    </cfRule>
  </conditionalFormatting>
  <conditionalFormatting sqref="Q13:Q35">
    <cfRule type="cellIs" dxfId="47" priority="8" operator="lessThan">
      <formula>2</formula>
    </cfRule>
  </conditionalFormatting>
  <conditionalFormatting sqref="R13:V35">
    <cfRule type="cellIs" dxfId="46" priority="7" operator="equal">
      <formula>"Ko Đạt"</formula>
    </cfRule>
  </conditionalFormatting>
  <conditionalFormatting sqref="R13:V35">
    <cfRule type="cellIs" dxfId="45" priority="6" stopIfTrue="1" operator="equal">
      <formula>"Ko Đạt"</formula>
    </cfRule>
  </conditionalFormatting>
  <conditionalFormatting sqref="W13:W35">
    <cfRule type="containsText" dxfId="44" priority="5" operator="containsText" text="Nợ 0 TC">
      <formula>NOT(ISERROR(SEARCH("Nợ 0 TC",W13)))</formula>
    </cfRule>
  </conditionalFormatting>
  <conditionalFormatting sqref="R13:U35">
    <cfRule type="cellIs" dxfId="43" priority="4" operator="equal">
      <formula>0</formula>
    </cfRule>
  </conditionalFormatting>
  <conditionalFormatting sqref="X13:X35">
    <cfRule type="cellIs" dxfId="42" priority="2" operator="greaterThan">
      <formula>"HOÃN CN"</formula>
    </cfRule>
    <cfRule type="cellIs" dxfId="41" priority="3" operator="greaterThan">
      <formula>"Hoãn CN"</formula>
    </cfRule>
  </conditionalFormatting>
  <conditionalFormatting sqref="X13:X35">
    <cfRule type="cellIs" dxfId="40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1"/>
  <sheetViews>
    <sheetView tabSelected="1"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B15" sqref="B15:W16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hidden="1" customWidth="1"/>
    <col min="11" max="11" width="4.5703125" style="29" customWidth="1"/>
    <col min="12" max="13" width="4.5703125" style="24" hidden="1" customWidth="1"/>
    <col min="14" max="16" width="4.5703125" style="24" customWidth="1"/>
    <col min="17" max="17" width="5" style="24" customWidth="1"/>
    <col min="18" max="21" width="4.5703125" style="24" customWidth="1"/>
    <col min="22" max="22" width="8.7109375" style="24" customWidth="1"/>
    <col min="23" max="23" width="13.85546875" style="24" customWidth="1"/>
    <col min="24" max="24" width="10.285156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51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51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41" t="s">
        <v>10</v>
      </c>
      <c r="S3" s="141" t="s">
        <v>11</v>
      </c>
      <c r="T3" s="141" t="s">
        <v>8</v>
      </c>
      <c r="U3" s="141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41" t="s">
        <v>10</v>
      </c>
      <c r="S4" s="141" t="s">
        <v>11</v>
      </c>
      <c r="T4" s="141" t="s">
        <v>8</v>
      </c>
      <c r="U4" s="141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1"/>
      <c r="S5" s="141"/>
      <c r="T5" s="141"/>
      <c r="U5" s="141"/>
      <c r="V5" s="141"/>
      <c r="W5" s="144"/>
      <c r="X5" s="133"/>
      <c r="AA5" s="25" t="s">
        <v>34</v>
      </c>
    </row>
    <row r="6" spans="1:27" s="44" customFormat="1" ht="20.100000000000001" customHeight="1">
      <c r="A6" s="30" t="s">
        <v>163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7" s="44" customFormat="1" ht="20.100000000000001" customHeight="1">
      <c r="A7" s="33">
        <v>1</v>
      </c>
      <c r="B7" s="50">
        <v>1920163749</v>
      </c>
      <c r="C7" s="31" t="s">
        <v>185</v>
      </c>
      <c r="D7" s="32" t="s">
        <v>186</v>
      </c>
      <c r="E7" s="32" t="s">
        <v>187</v>
      </c>
      <c r="F7" s="48">
        <v>34730</v>
      </c>
      <c r="G7" s="49" t="s">
        <v>37</v>
      </c>
      <c r="H7" s="41" t="s">
        <v>39</v>
      </c>
      <c r="I7" s="42">
        <v>7.16</v>
      </c>
      <c r="J7" s="42" t="e">
        <v>#N/A</v>
      </c>
      <c r="K7" s="42">
        <v>7.7</v>
      </c>
      <c r="L7" s="42"/>
      <c r="M7" s="42"/>
      <c r="N7" s="42">
        <v>8.5</v>
      </c>
      <c r="O7" s="42">
        <v>7.7</v>
      </c>
      <c r="P7" s="42">
        <v>7.17</v>
      </c>
      <c r="Q7" s="42">
        <v>2.96</v>
      </c>
      <c r="R7" s="38" t="s">
        <v>16</v>
      </c>
      <c r="S7" s="38" t="s">
        <v>16</v>
      </c>
      <c r="T7" s="38" t="s">
        <v>16</v>
      </c>
      <c r="U7" s="38" t="s">
        <v>16</v>
      </c>
      <c r="V7" s="38" t="s">
        <v>36</v>
      </c>
      <c r="W7" s="129" t="s">
        <v>44</v>
      </c>
      <c r="X7" s="43" t="str">
        <f t="shared" ref="X7" si="0">IF(OR(N7&lt;5.5,K7&lt;5.5),"HỎNG",IF(AND(N7&gt;=5.5,AA7=0,R7="Đạt",S7="Đạt",T7="ĐẠT",U7="ĐẠT"),"CNTN","HOÃN"))</f>
        <v>CNTN</v>
      </c>
    </row>
    <row r="8" spans="1:27" s="44" customFormat="1" ht="20.100000000000001" customHeight="1">
      <c r="A8" s="30" t="s">
        <v>145</v>
      </c>
      <c r="B8" s="30"/>
      <c r="C8" s="2"/>
      <c r="D8" s="3"/>
      <c r="E8" s="3"/>
      <c r="F8" s="4"/>
      <c r="G8" s="5"/>
      <c r="H8" s="5"/>
      <c r="I8" s="2"/>
      <c r="J8" s="5"/>
      <c r="K8" s="2"/>
      <c r="L8" s="2"/>
      <c r="M8" s="2"/>
      <c r="N8" s="46"/>
      <c r="O8" s="46"/>
      <c r="P8" s="46"/>
      <c r="Q8" s="46"/>
      <c r="R8" s="46"/>
      <c r="S8" s="46"/>
      <c r="T8" s="46"/>
      <c r="U8" s="46"/>
      <c r="V8" s="46"/>
      <c r="W8" s="54"/>
      <c r="X8" s="46"/>
      <c r="Y8" s="47"/>
    </row>
    <row r="9" spans="1:27" s="44" customFormat="1" ht="20.100000000000001" customHeight="1">
      <c r="A9" s="33">
        <v>1</v>
      </c>
      <c r="B9" s="50">
        <v>171155240</v>
      </c>
      <c r="C9" s="31" t="s">
        <v>194</v>
      </c>
      <c r="D9" s="32" t="s">
        <v>195</v>
      </c>
      <c r="E9" s="3" t="s">
        <v>292</v>
      </c>
      <c r="F9" s="48">
        <v>33899</v>
      </c>
      <c r="G9" s="49" t="s">
        <v>45</v>
      </c>
      <c r="H9" s="41" t="s">
        <v>39</v>
      </c>
      <c r="I9" s="42">
        <v>7.64</v>
      </c>
      <c r="J9" s="42" t="e">
        <v>#N/A</v>
      </c>
      <c r="K9" s="42">
        <v>8</v>
      </c>
      <c r="L9" s="42"/>
      <c r="M9" s="42"/>
      <c r="N9" s="42">
        <v>8.3000000000000007</v>
      </c>
      <c r="O9" s="42">
        <v>8</v>
      </c>
      <c r="P9" s="42">
        <v>7.66</v>
      </c>
      <c r="Q9" s="42">
        <v>3.31</v>
      </c>
      <c r="R9" s="38" t="s">
        <v>16</v>
      </c>
      <c r="S9" s="38" t="s">
        <v>16</v>
      </c>
      <c r="T9" s="38" t="s">
        <v>16</v>
      </c>
      <c r="U9" s="38" t="s">
        <v>16</v>
      </c>
      <c r="V9" s="38" t="s">
        <v>57</v>
      </c>
      <c r="W9" s="40" t="s">
        <v>44</v>
      </c>
      <c r="X9" s="43" t="str">
        <f>IF(OR(N9&lt;5.5,K9&lt;5.5),"HỎNG",IF(AND(N9&gt;=5.5,AA9=0,R9="Đạt",S9="Đạt",T9="ĐẠT",U9="ĐẠT"),"CNTN","HOÃN"))</f>
        <v>CNTN</v>
      </c>
    </row>
    <row r="10" spans="1:27" s="44" customFormat="1" ht="20.100000000000001" customHeight="1">
      <c r="A10" s="33">
        <v>2</v>
      </c>
      <c r="B10" s="50">
        <v>1921163733</v>
      </c>
      <c r="C10" s="31" t="s">
        <v>188</v>
      </c>
      <c r="D10" s="32" t="s">
        <v>189</v>
      </c>
      <c r="E10" s="32" t="s">
        <v>187</v>
      </c>
      <c r="F10" s="48">
        <v>34397</v>
      </c>
      <c r="G10" s="49" t="s">
        <v>37</v>
      </c>
      <c r="H10" s="41" t="s">
        <v>39</v>
      </c>
      <c r="I10" s="42">
        <v>6.37</v>
      </c>
      <c r="J10" s="42" t="e">
        <v>#N/A</v>
      </c>
      <c r="K10" s="42">
        <v>6.8</v>
      </c>
      <c r="L10" s="42"/>
      <c r="M10" s="42"/>
      <c r="N10" s="42">
        <v>7.3</v>
      </c>
      <c r="O10" s="42">
        <v>6.8</v>
      </c>
      <c r="P10" s="42">
        <v>6.38</v>
      </c>
      <c r="Q10" s="42">
        <v>2.4300000000000002</v>
      </c>
      <c r="R10" s="38" t="s">
        <v>16</v>
      </c>
      <c r="S10" s="38" t="s">
        <v>16</v>
      </c>
      <c r="T10" s="38" t="s">
        <v>16</v>
      </c>
      <c r="U10" s="38" t="s">
        <v>16</v>
      </c>
      <c r="V10" s="38" t="s">
        <v>36</v>
      </c>
      <c r="W10" s="40" t="s">
        <v>44</v>
      </c>
      <c r="X10" s="43" t="str">
        <f>IF(OR(N10&lt;5.5,K10&lt;5.5),"HỎNG",IF(AND(N10&gt;=5.5,AA10=0,R10="Đạt",S10="Đạt",T10="ĐẠT",U10="ĐẠT"),"CNTN","HOÃN"))</f>
        <v>CNTN</v>
      </c>
    </row>
    <row r="11" spans="1:27" s="44" customFormat="1" ht="20.100000000000001" customHeight="1">
      <c r="A11" s="33">
        <v>3</v>
      </c>
      <c r="B11" s="50">
        <v>1921644956</v>
      </c>
      <c r="C11" s="31" t="s">
        <v>164</v>
      </c>
      <c r="D11" s="32" t="s">
        <v>113</v>
      </c>
      <c r="E11" s="32" t="s">
        <v>165</v>
      </c>
      <c r="F11" s="48">
        <v>34749</v>
      </c>
      <c r="G11" s="49" t="s">
        <v>60</v>
      </c>
      <c r="H11" s="41" t="s">
        <v>39</v>
      </c>
      <c r="I11" s="42">
        <v>6.99</v>
      </c>
      <c r="J11" s="42" t="e">
        <v>#N/A</v>
      </c>
      <c r="K11" s="42">
        <v>8</v>
      </c>
      <c r="L11" s="42"/>
      <c r="M11" s="42"/>
      <c r="N11" s="42">
        <v>8.5</v>
      </c>
      <c r="O11" s="42">
        <v>8</v>
      </c>
      <c r="P11" s="42">
        <v>7.01</v>
      </c>
      <c r="Q11" s="42">
        <v>2.88</v>
      </c>
      <c r="R11" s="38" t="s">
        <v>16</v>
      </c>
      <c r="S11" s="38" t="s">
        <v>16</v>
      </c>
      <c r="T11" s="38" t="s">
        <v>16</v>
      </c>
      <c r="U11" s="38" t="s">
        <v>16</v>
      </c>
      <c r="V11" s="38" t="s">
        <v>38</v>
      </c>
      <c r="W11" s="40" t="s">
        <v>44</v>
      </c>
      <c r="X11" s="43" t="str">
        <f>IF(OR(N11&lt;5.5,K11&lt;5.5),"HỎNG",IF(AND(N11&gt;=5.5,AA11=0,R11="Đạt",S11="Đạt",T11="ĐẠT",U11="ĐẠT"),"CNTN","HOÃN"))</f>
        <v>CNTN</v>
      </c>
    </row>
    <row r="12" spans="1:27" s="44" customFormat="1" ht="20.100000000000001" customHeight="1">
      <c r="A12" s="33">
        <v>4</v>
      </c>
      <c r="B12" s="50">
        <v>2021165738</v>
      </c>
      <c r="C12" s="31" t="s">
        <v>166</v>
      </c>
      <c r="D12" s="32" t="s">
        <v>167</v>
      </c>
      <c r="E12" s="32" t="s">
        <v>165</v>
      </c>
      <c r="F12" s="48">
        <v>35179</v>
      </c>
      <c r="G12" s="49" t="s">
        <v>65</v>
      </c>
      <c r="H12" s="41" t="s">
        <v>39</v>
      </c>
      <c r="I12" s="42">
        <v>8.5500000000000007</v>
      </c>
      <c r="J12" s="42" t="e">
        <v>#N/A</v>
      </c>
      <c r="K12" s="42">
        <v>8.6</v>
      </c>
      <c r="L12" s="42"/>
      <c r="M12" s="42"/>
      <c r="N12" s="42">
        <v>8.8000000000000007</v>
      </c>
      <c r="O12" s="42">
        <v>8.6</v>
      </c>
      <c r="P12" s="42">
        <v>8.5500000000000007</v>
      </c>
      <c r="Q12" s="42">
        <v>3.75</v>
      </c>
      <c r="R12" s="38" t="s">
        <v>16</v>
      </c>
      <c r="S12" s="38" t="s">
        <v>16</v>
      </c>
      <c r="T12" s="38" t="s">
        <v>16</v>
      </c>
      <c r="U12" s="38" t="s">
        <v>16</v>
      </c>
      <c r="V12" s="38" t="s">
        <v>57</v>
      </c>
      <c r="W12" s="40" t="s">
        <v>44</v>
      </c>
      <c r="X12" s="43" t="str">
        <f>IF(OR(N12&lt;5.5,K12&lt;5.5),"HỎNG",IF(AND(N12&gt;=5.5,AA12=0,R12="Đạt",S12="Đạt",T12="ĐẠT",U12="ĐẠT"),"CNTN","HOÃN"))</f>
        <v>CNTN</v>
      </c>
    </row>
    <row r="13" spans="1:27" s="44" customFormat="1" ht="20.100000000000001" customHeight="1">
      <c r="A13" s="33">
        <v>5</v>
      </c>
      <c r="B13" s="50">
        <v>2020164499</v>
      </c>
      <c r="C13" s="31" t="s">
        <v>168</v>
      </c>
      <c r="D13" s="32" t="s">
        <v>169</v>
      </c>
      <c r="E13" s="32" t="s">
        <v>165</v>
      </c>
      <c r="F13" s="48">
        <v>35149</v>
      </c>
      <c r="G13" s="49" t="s">
        <v>45</v>
      </c>
      <c r="H13" s="41" t="s">
        <v>51</v>
      </c>
      <c r="I13" s="42">
        <v>8.0500000000000007</v>
      </c>
      <c r="J13" s="42" t="e">
        <v>#N/A</v>
      </c>
      <c r="K13" s="42">
        <v>8.6</v>
      </c>
      <c r="L13" s="42"/>
      <c r="M13" s="42"/>
      <c r="N13" s="42">
        <v>7</v>
      </c>
      <c r="O13" s="42">
        <v>8.6</v>
      </c>
      <c r="P13" s="42">
        <v>8.06</v>
      </c>
      <c r="Q13" s="42">
        <v>3.51</v>
      </c>
      <c r="R13" s="38" t="s">
        <v>16</v>
      </c>
      <c r="S13" s="38" t="s">
        <v>16</v>
      </c>
      <c r="T13" s="38" t="s">
        <v>16</v>
      </c>
      <c r="U13" s="38" t="s">
        <v>16</v>
      </c>
      <c r="V13" s="38" t="s">
        <v>57</v>
      </c>
      <c r="W13" s="130" t="s">
        <v>44</v>
      </c>
      <c r="X13" s="43" t="str">
        <f>IF(OR(N13&lt;5.5,K13&lt;5.5),"HỎNG",IF(AND(N13&gt;=5.5,AA13=0,R13="Đạt",S13="Đạt",T13="ĐẠT",U13="ĐẠT"),"CNTN","HOÃN"))</f>
        <v>CNTN</v>
      </c>
    </row>
    <row r="14" spans="1:27" s="44" customFormat="1" ht="20.100000000000001" customHeight="1">
      <c r="A14" s="30" t="s">
        <v>146</v>
      </c>
      <c r="B14" s="30"/>
      <c r="C14" s="2"/>
      <c r="D14" s="3"/>
      <c r="E14" s="3"/>
      <c r="F14" s="4"/>
      <c r="G14" s="5"/>
      <c r="H14" s="5"/>
      <c r="I14" s="2"/>
      <c r="J14" s="5"/>
      <c r="K14" s="2"/>
      <c r="L14" s="2"/>
      <c r="M14" s="2"/>
      <c r="N14" s="46"/>
      <c r="O14" s="46"/>
      <c r="P14" s="46"/>
      <c r="Q14" s="46"/>
      <c r="R14" s="46"/>
      <c r="S14" s="46"/>
      <c r="T14" s="46"/>
      <c r="U14" s="46"/>
      <c r="V14" s="46"/>
      <c r="W14" s="54"/>
      <c r="X14" s="46"/>
      <c r="Y14" s="47"/>
    </row>
    <row r="15" spans="1:27" s="44" customFormat="1" ht="20.100000000000001" customHeight="1">
      <c r="A15" s="33">
        <v>1</v>
      </c>
      <c r="B15" s="50">
        <v>1921163760</v>
      </c>
      <c r="C15" s="31" t="s">
        <v>190</v>
      </c>
      <c r="D15" s="32" t="s">
        <v>191</v>
      </c>
      <c r="E15" s="32" t="s">
        <v>187</v>
      </c>
      <c r="F15" s="48">
        <v>34644</v>
      </c>
      <c r="G15" s="49" t="s">
        <v>45</v>
      </c>
      <c r="H15" s="41" t="s">
        <v>39</v>
      </c>
      <c r="I15" s="42">
        <v>6.35</v>
      </c>
      <c r="J15" s="42" t="e">
        <v>#N/A</v>
      </c>
      <c r="K15" s="42">
        <v>7.2</v>
      </c>
      <c r="L15" s="42"/>
      <c r="M15" s="42"/>
      <c r="N15" s="42">
        <v>0</v>
      </c>
      <c r="O15" s="42">
        <v>7.2</v>
      </c>
      <c r="P15" s="42">
        <v>6.36</v>
      </c>
      <c r="Q15" s="42">
        <v>2.5099999999999998</v>
      </c>
      <c r="R15" s="38" t="s">
        <v>16</v>
      </c>
      <c r="S15" s="38" t="s">
        <v>16</v>
      </c>
      <c r="T15" s="38" t="s">
        <v>16</v>
      </c>
      <c r="U15" s="38" t="s">
        <v>16</v>
      </c>
      <c r="V15" s="38" t="s">
        <v>38</v>
      </c>
      <c r="W15" s="40" t="s">
        <v>132</v>
      </c>
      <c r="X15" s="43" t="str">
        <f t="shared" ref="X15:X24" si="1">IF(OR(N15&lt;5.5,K15&lt;5.5),"HỎNG",IF(AND(N15&gt;=5.5,AA15=0,R15="Đạt",S15="Đạt",T15="ĐẠT",U15="ĐẠT"),"CNTN","HOÃN"))</f>
        <v>HỎNG</v>
      </c>
      <c r="AA15" s="44">
        <v>4</v>
      </c>
    </row>
    <row r="16" spans="1:27" s="44" customFormat="1" ht="20.100000000000001" customHeight="1">
      <c r="A16" s="33">
        <v>2</v>
      </c>
      <c r="B16" s="50">
        <v>1921123201</v>
      </c>
      <c r="C16" s="31" t="s">
        <v>192</v>
      </c>
      <c r="D16" s="32" t="s">
        <v>151</v>
      </c>
      <c r="E16" s="32" t="s">
        <v>187</v>
      </c>
      <c r="F16" s="48">
        <v>34964</v>
      </c>
      <c r="G16" s="49" t="s">
        <v>45</v>
      </c>
      <c r="H16" s="41" t="s">
        <v>39</v>
      </c>
      <c r="I16" s="42">
        <v>6.1</v>
      </c>
      <c r="J16" s="42" t="e">
        <v>#N/A</v>
      </c>
      <c r="K16" s="42">
        <v>7.1</v>
      </c>
      <c r="L16" s="42"/>
      <c r="M16" s="42"/>
      <c r="N16" s="42">
        <v>0</v>
      </c>
      <c r="O16" s="42">
        <v>7.1</v>
      </c>
      <c r="P16" s="42">
        <v>6.12</v>
      </c>
      <c r="Q16" s="42">
        <v>2.4</v>
      </c>
      <c r="R16" s="38" t="s">
        <v>16</v>
      </c>
      <c r="S16" s="38" t="s">
        <v>16</v>
      </c>
      <c r="T16" s="38" t="s">
        <v>16</v>
      </c>
      <c r="U16" s="38" t="s">
        <v>16</v>
      </c>
      <c r="V16" s="38" t="s">
        <v>36</v>
      </c>
      <c r="W16" s="40" t="s">
        <v>193</v>
      </c>
      <c r="X16" s="43" t="str">
        <f t="shared" si="1"/>
        <v>HỎNG</v>
      </c>
      <c r="AA16" s="44">
        <v>5</v>
      </c>
    </row>
    <row r="17" spans="1:27" s="44" customFormat="1" ht="20.100000000000001" customHeight="1">
      <c r="A17" s="33">
        <v>3</v>
      </c>
      <c r="B17" s="50">
        <v>2021163463</v>
      </c>
      <c r="C17" s="31" t="s">
        <v>172</v>
      </c>
      <c r="D17" s="32" t="s">
        <v>173</v>
      </c>
      <c r="E17" s="32" t="s">
        <v>165</v>
      </c>
      <c r="F17" s="48">
        <v>35186</v>
      </c>
      <c r="G17" s="49" t="s">
        <v>45</v>
      </c>
      <c r="H17" s="41" t="s">
        <v>39</v>
      </c>
      <c r="I17" s="42">
        <v>7.6</v>
      </c>
      <c r="J17" s="42" t="e">
        <v>#N/A</v>
      </c>
      <c r="K17" s="42">
        <v>8</v>
      </c>
      <c r="L17" s="42"/>
      <c r="M17" s="42"/>
      <c r="N17" s="42">
        <v>7.3</v>
      </c>
      <c r="O17" s="42">
        <v>8</v>
      </c>
      <c r="P17" s="42">
        <v>7.61</v>
      </c>
      <c r="Q17" s="42">
        <v>3.23</v>
      </c>
      <c r="R17" s="38" t="s">
        <v>16</v>
      </c>
      <c r="S17" s="38" t="s">
        <v>16</v>
      </c>
      <c r="T17" s="38" t="s">
        <v>16</v>
      </c>
      <c r="U17" s="38" t="s">
        <v>16</v>
      </c>
      <c r="V17" s="38" t="s">
        <v>36</v>
      </c>
      <c r="W17" s="40" t="s">
        <v>44</v>
      </c>
      <c r="X17" s="43" t="str">
        <f t="shared" si="1"/>
        <v>CNTN</v>
      </c>
      <c r="AA17" s="44">
        <v>0</v>
      </c>
    </row>
    <row r="18" spans="1:27" s="44" customFormat="1" ht="20.100000000000001" customHeight="1">
      <c r="A18" s="33">
        <v>4</v>
      </c>
      <c r="B18" s="50">
        <v>2021166363</v>
      </c>
      <c r="C18" s="31" t="s">
        <v>174</v>
      </c>
      <c r="D18" s="32" t="s">
        <v>175</v>
      </c>
      <c r="E18" s="32" t="s">
        <v>165</v>
      </c>
      <c r="F18" s="48">
        <v>34831</v>
      </c>
      <c r="G18" s="49" t="s">
        <v>60</v>
      </c>
      <c r="H18" s="41" t="s">
        <v>39</v>
      </c>
      <c r="I18" s="42">
        <v>7.04</v>
      </c>
      <c r="J18" s="42" t="e">
        <v>#N/A</v>
      </c>
      <c r="K18" s="42">
        <v>8.4</v>
      </c>
      <c r="L18" s="42"/>
      <c r="M18" s="42"/>
      <c r="N18" s="42">
        <v>7.3</v>
      </c>
      <c r="O18" s="42">
        <v>8.4</v>
      </c>
      <c r="P18" s="42">
        <v>7.07</v>
      </c>
      <c r="Q18" s="42">
        <v>2.91</v>
      </c>
      <c r="R18" s="38" t="s">
        <v>16</v>
      </c>
      <c r="S18" s="38" t="s">
        <v>16</v>
      </c>
      <c r="T18" s="38" t="s">
        <v>16</v>
      </c>
      <c r="U18" s="38" t="s">
        <v>16</v>
      </c>
      <c r="V18" s="38" t="s">
        <v>36</v>
      </c>
      <c r="W18" s="40" t="s">
        <v>294</v>
      </c>
      <c r="X18" s="43" t="str">
        <f t="shared" si="1"/>
        <v>CNTN</v>
      </c>
      <c r="AA18" s="44">
        <v>0</v>
      </c>
    </row>
    <row r="19" spans="1:27" s="44" customFormat="1" ht="20.100000000000001" customHeight="1">
      <c r="A19" s="33">
        <v>5</v>
      </c>
      <c r="B19" s="50">
        <v>2021165821</v>
      </c>
      <c r="C19" s="31" t="s">
        <v>176</v>
      </c>
      <c r="D19" s="32" t="s">
        <v>177</v>
      </c>
      <c r="E19" s="32" t="s">
        <v>165</v>
      </c>
      <c r="F19" s="48">
        <v>35165</v>
      </c>
      <c r="G19" s="49" t="s">
        <v>37</v>
      </c>
      <c r="H19" s="41" t="s">
        <v>39</v>
      </c>
      <c r="I19" s="42">
        <v>7.83</v>
      </c>
      <c r="J19" s="42" t="e">
        <v>#N/A</v>
      </c>
      <c r="K19" s="42">
        <v>9.4</v>
      </c>
      <c r="L19" s="42"/>
      <c r="M19" s="42"/>
      <c r="N19" s="42">
        <v>6.5</v>
      </c>
      <c r="O19" s="42">
        <v>9.4</v>
      </c>
      <c r="P19" s="42">
        <v>7.86</v>
      </c>
      <c r="Q19" s="42">
        <v>3.34</v>
      </c>
      <c r="R19" s="38" t="s">
        <v>16</v>
      </c>
      <c r="S19" s="38" t="s">
        <v>16</v>
      </c>
      <c r="T19" s="38" t="s">
        <v>16</v>
      </c>
      <c r="U19" s="38" t="s">
        <v>16</v>
      </c>
      <c r="V19" s="38" t="s">
        <v>57</v>
      </c>
      <c r="W19" s="40" t="s">
        <v>293</v>
      </c>
      <c r="X19" s="43" t="str">
        <f t="shared" si="1"/>
        <v>CNTN</v>
      </c>
      <c r="AA19" s="44">
        <v>0</v>
      </c>
    </row>
    <row r="20" spans="1:27" s="44" customFormat="1" ht="20.100000000000001" customHeight="1">
      <c r="A20" s="33">
        <v>6</v>
      </c>
      <c r="B20" s="50">
        <v>2021170570</v>
      </c>
      <c r="C20" s="31" t="s">
        <v>170</v>
      </c>
      <c r="D20" s="32" t="s">
        <v>171</v>
      </c>
      <c r="E20" s="32" t="s">
        <v>165</v>
      </c>
      <c r="F20" s="48">
        <v>34949</v>
      </c>
      <c r="G20" s="49" t="s">
        <v>68</v>
      </c>
      <c r="H20" s="41" t="s">
        <v>39</v>
      </c>
      <c r="I20" s="42">
        <v>7.17</v>
      </c>
      <c r="J20" s="42" t="e">
        <v>#N/A</v>
      </c>
      <c r="K20" s="42">
        <v>8.1999999999999993</v>
      </c>
      <c r="L20" s="42"/>
      <c r="M20" s="42"/>
      <c r="N20" s="42">
        <v>8.8000000000000007</v>
      </c>
      <c r="O20" s="42">
        <v>8.1999999999999993</v>
      </c>
      <c r="P20" s="42">
        <v>7.19</v>
      </c>
      <c r="Q20" s="42">
        <v>2.98</v>
      </c>
      <c r="R20" s="38" t="s">
        <v>16</v>
      </c>
      <c r="S20" s="38" t="s">
        <v>16</v>
      </c>
      <c r="T20" s="38" t="s">
        <v>16</v>
      </c>
      <c r="U20" s="38" t="s">
        <v>16</v>
      </c>
      <c r="V20" s="38" t="s">
        <v>57</v>
      </c>
      <c r="W20" s="40" t="s">
        <v>184</v>
      </c>
      <c r="X20" s="43" t="str">
        <f t="shared" si="1"/>
        <v>HOÃN</v>
      </c>
      <c r="AA20" s="44">
        <v>3</v>
      </c>
    </row>
    <row r="21" spans="1:27" s="44" customFormat="1" ht="20.100000000000001" customHeight="1">
      <c r="A21" s="33">
        <v>7</v>
      </c>
      <c r="B21" s="50">
        <v>2021163462</v>
      </c>
      <c r="C21" s="31" t="s">
        <v>178</v>
      </c>
      <c r="D21" s="32" t="s">
        <v>179</v>
      </c>
      <c r="E21" s="32" t="s">
        <v>165</v>
      </c>
      <c r="F21" s="48">
        <v>35230</v>
      </c>
      <c r="G21" s="49" t="s">
        <v>45</v>
      </c>
      <c r="H21" s="41" t="s">
        <v>39</v>
      </c>
      <c r="I21" s="42">
        <v>7.14</v>
      </c>
      <c r="J21" s="42" t="e">
        <v>#N/A</v>
      </c>
      <c r="K21" s="42">
        <v>7.8</v>
      </c>
      <c r="L21" s="42"/>
      <c r="M21" s="42"/>
      <c r="N21" s="42">
        <v>7</v>
      </c>
      <c r="O21" s="42">
        <v>7.8</v>
      </c>
      <c r="P21" s="42">
        <v>7.15</v>
      </c>
      <c r="Q21" s="42">
        <v>2.96</v>
      </c>
      <c r="R21" s="38" t="s">
        <v>16</v>
      </c>
      <c r="S21" s="38" t="s">
        <v>16</v>
      </c>
      <c r="T21" s="38" t="s">
        <v>16</v>
      </c>
      <c r="U21" s="38" t="s">
        <v>16</v>
      </c>
      <c r="V21" s="38" t="s">
        <v>36</v>
      </c>
      <c r="W21" s="40" t="s">
        <v>44</v>
      </c>
      <c r="X21" s="43" t="str">
        <f t="shared" si="1"/>
        <v>CNTN</v>
      </c>
      <c r="AA21" s="44">
        <v>0</v>
      </c>
    </row>
    <row r="22" spans="1:27" s="44" customFormat="1" ht="20.100000000000001" customHeight="1">
      <c r="A22" s="33">
        <v>8</v>
      </c>
      <c r="B22" s="50">
        <v>2021166038</v>
      </c>
      <c r="C22" s="31" t="s">
        <v>180</v>
      </c>
      <c r="D22" s="32" t="s">
        <v>151</v>
      </c>
      <c r="E22" s="32" t="s">
        <v>165</v>
      </c>
      <c r="F22" s="48">
        <v>35086</v>
      </c>
      <c r="G22" s="49" t="s">
        <v>37</v>
      </c>
      <c r="H22" s="41" t="s">
        <v>39</v>
      </c>
      <c r="I22" s="42">
        <v>7.48</v>
      </c>
      <c r="J22" s="42" t="e">
        <v>#N/A</v>
      </c>
      <c r="K22" s="42">
        <v>8.1999999999999993</v>
      </c>
      <c r="L22" s="42"/>
      <c r="M22" s="42"/>
      <c r="N22" s="42">
        <v>7.5</v>
      </c>
      <c r="O22" s="42">
        <v>8.1999999999999993</v>
      </c>
      <c r="P22" s="42">
        <v>7.49</v>
      </c>
      <c r="Q22" s="42">
        <v>3.16</v>
      </c>
      <c r="R22" s="38">
        <v>0</v>
      </c>
      <c r="S22" s="38" t="s">
        <v>16</v>
      </c>
      <c r="T22" s="38" t="s">
        <v>16</v>
      </c>
      <c r="U22" s="38" t="s">
        <v>16</v>
      </c>
      <c r="V22" s="38" t="s">
        <v>36</v>
      </c>
      <c r="W22" s="40" t="s">
        <v>44</v>
      </c>
      <c r="X22" s="43" t="str">
        <f t="shared" si="1"/>
        <v>HOÃN</v>
      </c>
      <c r="AA22" s="44">
        <v>0</v>
      </c>
    </row>
    <row r="23" spans="1:27" s="44" customFormat="1" ht="20.100000000000001" customHeight="1">
      <c r="A23" s="33">
        <v>9</v>
      </c>
      <c r="B23" s="50">
        <v>2021166485</v>
      </c>
      <c r="C23" s="31" t="s">
        <v>181</v>
      </c>
      <c r="D23" s="32" t="s">
        <v>54</v>
      </c>
      <c r="E23" s="32" t="s">
        <v>165</v>
      </c>
      <c r="F23" s="48">
        <v>35130</v>
      </c>
      <c r="G23" s="49" t="s">
        <v>60</v>
      </c>
      <c r="H23" s="41" t="s">
        <v>39</v>
      </c>
      <c r="I23" s="42">
        <v>7.42</v>
      </c>
      <c r="J23" s="42" t="e">
        <v>#N/A</v>
      </c>
      <c r="K23" s="42">
        <v>7.7</v>
      </c>
      <c r="L23" s="42"/>
      <c r="M23" s="42"/>
      <c r="N23" s="42">
        <v>7.3</v>
      </c>
      <c r="O23" s="42">
        <v>7.7</v>
      </c>
      <c r="P23" s="42">
        <v>7.43</v>
      </c>
      <c r="Q23" s="42">
        <v>3.13</v>
      </c>
      <c r="R23" s="38" t="s">
        <v>16</v>
      </c>
      <c r="S23" s="38" t="s">
        <v>16</v>
      </c>
      <c r="T23" s="38" t="s">
        <v>16</v>
      </c>
      <c r="U23" s="38" t="s">
        <v>16</v>
      </c>
      <c r="V23" s="38" t="s">
        <v>57</v>
      </c>
      <c r="W23" s="40" t="s">
        <v>44</v>
      </c>
      <c r="X23" s="43" t="str">
        <f t="shared" si="1"/>
        <v>CNTN</v>
      </c>
      <c r="AA23" s="44">
        <v>0</v>
      </c>
    </row>
    <row r="24" spans="1:27" s="44" customFormat="1" ht="20.100000000000001" customHeight="1">
      <c r="A24" s="33">
        <v>10</v>
      </c>
      <c r="B24" s="50">
        <v>2021166202</v>
      </c>
      <c r="C24" s="31" t="s">
        <v>182</v>
      </c>
      <c r="D24" s="32" t="s">
        <v>183</v>
      </c>
      <c r="E24" s="32" t="s">
        <v>165</v>
      </c>
      <c r="F24" s="48">
        <v>35393</v>
      </c>
      <c r="G24" s="49" t="s">
        <v>60</v>
      </c>
      <c r="H24" s="41" t="s">
        <v>39</v>
      </c>
      <c r="I24" s="42">
        <v>7.84</v>
      </c>
      <c r="J24" s="42" t="e">
        <v>#N/A</v>
      </c>
      <c r="K24" s="42">
        <v>9.6999999999999993</v>
      </c>
      <c r="L24" s="42"/>
      <c r="M24" s="42"/>
      <c r="N24" s="42">
        <v>8.5</v>
      </c>
      <c r="O24" s="42">
        <v>9.6999999999999993</v>
      </c>
      <c r="P24" s="42">
        <v>7.88</v>
      </c>
      <c r="Q24" s="42">
        <v>3.34</v>
      </c>
      <c r="R24" s="38" t="s">
        <v>16</v>
      </c>
      <c r="S24" s="38" t="s">
        <v>16</v>
      </c>
      <c r="T24" s="38" t="s">
        <v>16</v>
      </c>
      <c r="U24" s="38" t="s">
        <v>16</v>
      </c>
      <c r="V24" s="38" t="s">
        <v>36</v>
      </c>
      <c r="W24" s="40" t="s">
        <v>44</v>
      </c>
      <c r="X24" s="43" t="str">
        <f t="shared" si="1"/>
        <v>CNTN</v>
      </c>
      <c r="AA24" s="44">
        <v>0</v>
      </c>
    </row>
    <row r="25" spans="1:27" s="27" customFormat="1" ht="13.5" customHeight="1">
      <c r="A25" s="6"/>
      <c r="B25" s="7"/>
      <c r="C25" s="8"/>
      <c r="D25" s="9"/>
      <c r="E25" s="9"/>
      <c r="F25" s="10"/>
      <c r="G25" s="11"/>
      <c r="H25" s="12"/>
      <c r="I25" s="13"/>
      <c r="J25" s="34"/>
      <c r="K25" s="13"/>
      <c r="L25" s="13"/>
      <c r="M25" s="13"/>
      <c r="N25" s="13"/>
      <c r="O25" s="13"/>
      <c r="P25" s="13"/>
      <c r="R25" s="37"/>
      <c r="T25" s="131" t="s">
        <v>31</v>
      </c>
      <c r="U25" s="131"/>
      <c r="V25" s="131"/>
      <c r="W25" s="131"/>
      <c r="X25" s="131"/>
    </row>
    <row r="26" spans="1:27" s="14" customFormat="1" ht="15" customHeight="1">
      <c r="A26" s="14" t="s">
        <v>13</v>
      </c>
      <c r="B26" s="15"/>
      <c r="D26" s="1"/>
      <c r="E26" s="53" t="s">
        <v>14</v>
      </c>
      <c r="G26" s="53"/>
      <c r="H26" s="53"/>
      <c r="I26" s="1"/>
      <c r="J26" s="52"/>
      <c r="K26" s="52"/>
      <c r="L26" s="1"/>
      <c r="N26" s="52" t="s">
        <v>3</v>
      </c>
      <c r="O26" s="52"/>
      <c r="P26" s="16"/>
      <c r="R26" s="36"/>
      <c r="T26" s="132" t="s">
        <v>15</v>
      </c>
      <c r="U26" s="132"/>
      <c r="V26" s="132"/>
      <c r="W26" s="132"/>
      <c r="X26" s="132"/>
    </row>
    <row r="27" spans="1:27" s="28" customFormat="1" ht="18">
      <c r="A27" s="17"/>
      <c r="B27" s="18"/>
      <c r="C27" s="17"/>
      <c r="D27" s="1"/>
      <c r="E27" s="1"/>
      <c r="F27" s="1"/>
      <c r="G27" s="19"/>
      <c r="H27" s="17"/>
      <c r="I27" s="1"/>
      <c r="J27" s="20"/>
      <c r="K27" s="20"/>
      <c r="L27" s="1"/>
      <c r="N27" s="20"/>
      <c r="O27" s="20"/>
      <c r="P27" s="16"/>
      <c r="R27" s="13"/>
      <c r="T27" s="13"/>
      <c r="U27" s="17"/>
      <c r="V27" s="17"/>
      <c r="W27" s="17"/>
      <c r="X27" s="17"/>
    </row>
    <row r="28" spans="1:27" s="28" customFormat="1" ht="15.75">
      <c r="A28" s="17"/>
      <c r="B28" s="18"/>
      <c r="C28" s="17"/>
      <c r="D28" s="1"/>
      <c r="E28" s="1"/>
      <c r="F28" s="1"/>
      <c r="G28" s="19"/>
      <c r="H28" s="17"/>
      <c r="I28" s="1"/>
      <c r="J28" s="20"/>
      <c r="K28" s="20"/>
      <c r="L28" s="1"/>
      <c r="N28" s="20"/>
      <c r="O28" s="20"/>
      <c r="P28" s="16"/>
      <c r="R28" s="21"/>
      <c r="T28" s="16"/>
      <c r="U28" s="17"/>
      <c r="V28" s="17"/>
      <c r="W28" s="17"/>
      <c r="X28" s="17"/>
    </row>
    <row r="29" spans="1:27" s="28" customFormat="1" ht="15.75">
      <c r="A29" s="17"/>
      <c r="B29" s="18"/>
      <c r="C29" s="17"/>
      <c r="D29" s="1"/>
      <c r="E29" s="1"/>
      <c r="F29" s="1"/>
      <c r="G29" s="19"/>
      <c r="H29" s="17"/>
      <c r="I29" s="1"/>
      <c r="J29" s="20"/>
      <c r="K29" s="20"/>
      <c r="L29" s="1"/>
      <c r="N29" s="20"/>
      <c r="O29" s="20"/>
      <c r="P29" s="22"/>
      <c r="R29" s="21"/>
      <c r="T29" s="22"/>
      <c r="U29" s="17"/>
      <c r="V29" s="17"/>
      <c r="W29" s="17"/>
      <c r="X29" s="17"/>
    </row>
    <row r="30" spans="1:27" s="28" customFormat="1" ht="15.75">
      <c r="A30" s="17"/>
      <c r="B30" s="18"/>
      <c r="C30" s="17"/>
      <c r="D30" s="1"/>
      <c r="E30" s="1"/>
      <c r="F30" s="1"/>
      <c r="G30" s="19"/>
      <c r="H30" s="17"/>
      <c r="I30" s="1"/>
      <c r="J30" s="20"/>
      <c r="K30" s="20"/>
      <c r="L30" s="1"/>
      <c r="N30" s="20"/>
      <c r="O30" s="20"/>
      <c r="P30" s="22"/>
      <c r="R30" s="21"/>
      <c r="T30" s="22"/>
      <c r="U30" s="17"/>
      <c r="V30" s="17"/>
      <c r="W30" s="17"/>
      <c r="X30" s="17"/>
    </row>
    <row r="31" spans="1:27" s="14" customFormat="1" ht="15.75">
      <c r="A31" s="23"/>
      <c r="B31" s="39" t="s">
        <v>30</v>
      </c>
      <c r="C31" s="23"/>
      <c r="D31" s="1"/>
      <c r="E31" s="1"/>
      <c r="F31" s="1"/>
      <c r="G31" s="45"/>
      <c r="H31" s="45"/>
      <c r="I31" s="1"/>
      <c r="J31" s="52"/>
      <c r="K31" s="52"/>
      <c r="L31" s="1"/>
      <c r="N31" s="52" t="s">
        <v>4</v>
      </c>
      <c r="O31" s="52"/>
      <c r="P31" s="22"/>
      <c r="R31" s="36"/>
      <c r="T31" s="132" t="s">
        <v>5</v>
      </c>
      <c r="U31" s="132"/>
      <c r="V31" s="132"/>
      <c r="W31" s="132"/>
      <c r="X31" s="132"/>
    </row>
  </sheetData>
  <autoFilter ref="Q1:Q31"/>
  <sortState ref="B15:AA24">
    <sortCondition ref="E15:E24"/>
    <sortCondition ref="D15:D24"/>
  </sortState>
  <mergeCells count="32">
    <mergeCell ref="T25:X25"/>
    <mergeCell ref="T26:X26"/>
    <mergeCell ref="T31:X31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W8">
    <cfRule type="containsText" dxfId="39" priority="46" operator="containsText" text="Nợ 0 TC">
      <formula>NOT(ISERROR(SEARCH("Nợ 0 TC",W8)))</formula>
    </cfRule>
  </conditionalFormatting>
  <conditionalFormatting sqref="I9:I13 I15:I24">
    <cfRule type="cellIs" dxfId="38" priority="44" stopIfTrue="1" operator="lessThan">
      <formula>5</formula>
    </cfRule>
  </conditionalFormatting>
  <conditionalFormatting sqref="I9:I13 I15:I24">
    <cfRule type="cellIs" dxfId="37" priority="43" operator="lessThan">
      <formula>4</formula>
    </cfRule>
  </conditionalFormatting>
  <conditionalFormatting sqref="J9:K13 N9:O13 N15:O24 J15:K24">
    <cfRule type="cellIs" dxfId="36" priority="42" operator="lessThan">
      <formula>5.5</formula>
    </cfRule>
  </conditionalFormatting>
  <conditionalFormatting sqref="W9:W13 W15 W23:W24">
    <cfRule type="containsText" dxfId="35" priority="38" operator="containsText" text="Nợ 0 TC">
      <formula>NOT(ISERROR(SEARCH("Nợ 0 TC",W9)))</formula>
    </cfRule>
  </conditionalFormatting>
  <conditionalFormatting sqref="Q9:Q13 Q15:Q24">
    <cfRule type="cellIs" dxfId="34" priority="37" operator="lessThan">
      <formula>2</formula>
    </cfRule>
  </conditionalFormatting>
  <conditionalFormatting sqref="X9:X13 X15:X24">
    <cfRule type="cellIs" dxfId="33" priority="30" operator="greaterThan">
      <formula>"HOÃN CN"</formula>
    </cfRule>
    <cfRule type="cellIs" dxfId="32" priority="31" operator="greaterThan">
      <formula>"Hoãn CN"</formula>
    </cfRule>
  </conditionalFormatting>
  <conditionalFormatting sqref="X9:X13 X15:X24">
    <cfRule type="cellIs" dxfId="31" priority="29" operator="notEqual">
      <formula>"CNTN"</formula>
    </cfRule>
  </conditionalFormatting>
  <conditionalFormatting sqref="W14">
    <cfRule type="containsText" dxfId="30" priority="10" operator="containsText" text="Nợ 0 TC">
      <formula>NOT(ISERROR(SEARCH("Nợ 0 TC",W14)))</formula>
    </cfRule>
  </conditionalFormatting>
  <conditionalFormatting sqref="W6">
    <cfRule type="containsText" dxfId="29" priority="9" operator="containsText" text="Nợ 0 TC">
      <formula>NOT(ISERROR(SEARCH("Nợ 0 TC",W6)))</formula>
    </cfRule>
  </conditionalFormatting>
  <conditionalFormatting sqref="I7">
    <cfRule type="cellIs" dxfId="28" priority="8" stopIfTrue="1" operator="lessThan">
      <formula>5</formula>
    </cfRule>
  </conditionalFormatting>
  <conditionalFormatting sqref="I7">
    <cfRule type="cellIs" dxfId="27" priority="7" operator="lessThan">
      <formula>4</formula>
    </cfRule>
  </conditionalFormatting>
  <conditionalFormatting sqref="J7:K7 N7:O7">
    <cfRule type="cellIs" dxfId="26" priority="6" operator="lessThan">
      <formula>5.5</formula>
    </cfRule>
  </conditionalFormatting>
  <conditionalFormatting sqref="W7">
    <cfRule type="containsText" dxfId="25" priority="5" operator="containsText" text="Nợ 0 TC">
      <formula>NOT(ISERROR(SEARCH("Nợ 0 TC",W7)))</formula>
    </cfRule>
  </conditionalFormatting>
  <conditionalFormatting sqref="Q7">
    <cfRule type="cellIs" dxfId="24" priority="4" operator="lessThan">
      <formula>2</formula>
    </cfRule>
  </conditionalFormatting>
  <conditionalFormatting sqref="X7">
    <cfRule type="cellIs" dxfId="23" priority="2" operator="greaterThan">
      <formula>"HOÃN CN"</formula>
    </cfRule>
    <cfRule type="cellIs" dxfId="22" priority="3" operator="greaterThan">
      <formula>"Hoãn CN"</formula>
    </cfRule>
  </conditionalFormatting>
  <conditionalFormatting sqref="X7">
    <cfRule type="cellIs" dxfId="21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pane xSplit="8" ySplit="5" topLeftCell="I6" activePane="bottomRight" state="frozen"/>
      <selection activeCell="F29" sqref="F29"/>
      <selection pane="topRight" activeCell="F29" sqref="F29"/>
      <selection pane="bottomLeft" activeCell="F29" sqref="F29"/>
      <selection pane="bottomRight" activeCell="T8" sqref="T8:X8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customWidth="1"/>
    <col min="11" max="11" width="4.5703125" style="29" customWidth="1"/>
    <col min="12" max="12" width="4.5703125" style="24" hidden="1" customWidth="1"/>
    <col min="13" max="16" width="4.5703125" style="24" customWidth="1"/>
    <col min="17" max="17" width="5" style="24" customWidth="1"/>
    <col min="18" max="19" width="4.5703125" style="24" hidden="1" customWidth="1"/>
    <col min="20" max="21" width="4.5703125" style="24" customWidth="1"/>
    <col min="22" max="22" width="8.7109375" style="24" customWidth="1"/>
    <col min="23" max="23" width="13.85546875" style="24" customWidth="1"/>
    <col min="24" max="24" width="10.285156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81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81"/>
      <c r="F2" s="147" t="s">
        <v>53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41" t="s">
        <v>10</v>
      </c>
      <c r="S3" s="141" t="s">
        <v>11</v>
      </c>
      <c r="T3" s="141" t="s">
        <v>8</v>
      </c>
      <c r="U3" s="141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41" t="s">
        <v>10</v>
      </c>
      <c r="S4" s="141" t="s">
        <v>11</v>
      </c>
      <c r="T4" s="141" t="s">
        <v>8</v>
      </c>
      <c r="U4" s="141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1"/>
      <c r="S5" s="141"/>
      <c r="T5" s="141"/>
      <c r="U5" s="141"/>
      <c r="V5" s="141"/>
      <c r="W5" s="144"/>
      <c r="X5" s="133"/>
      <c r="AA5" s="25" t="s">
        <v>34</v>
      </c>
    </row>
    <row r="6" spans="1:27" s="44" customFormat="1" ht="20.100000000000001" customHeight="1">
      <c r="A6" s="30" t="s">
        <v>47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93"/>
      <c r="X6" s="46"/>
      <c r="Y6" s="47"/>
    </row>
    <row r="7" spans="1:27" s="44" customFormat="1" ht="18.75" customHeight="1">
      <c r="A7" s="57">
        <v>1</v>
      </c>
      <c r="B7" s="58">
        <v>1810125949</v>
      </c>
      <c r="C7" s="59" t="s">
        <v>141</v>
      </c>
      <c r="D7" s="60" t="s">
        <v>142</v>
      </c>
      <c r="E7" s="60" t="s">
        <v>143</v>
      </c>
      <c r="F7" s="61" t="s">
        <v>144</v>
      </c>
      <c r="G7" s="62" t="s">
        <v>45</v>
      </c>
      <c r="H7" s="63" t="s">
        <v>51</v>
      </c>
      <c r="I7" s="64">
        <v>5.57</v>
      </c>
      <c r="J7" s="64">
        <v>7.3</v>
      </c>
      <c r="K7" s="64">
        <v>5.8</v>
      </c>
      <c r="L7" s="64"/>
      <c r="M7" s="64">
        <v>6.5</v>
      </c>
      <c r="N7" s="64">
        <v>6</v>
      </c>
      <c r="O7" s="64">
        <v>6.8</v>
      </c>
      <c r="P7" s="64">
        <v>5.64</v>
      </c>
      <c r="Q7" s="64">
        <v>2.04</v>
      </c>
      <c r="R7" s="65"/>
      <c r="S7" s="65"/>
      <c r="T7" s="65" t="s">
        <v>16</v>
      </c>
      <c r="U7" s="65" t="s">
        <v>16</v>
      </c>
      <c r="V7" s="65" t="s">
        <v>38</v>
      </c>
      <c r="W7" s="65" t="s">
        <v>291</v>
      </c>
      <c r="X7" s="67" t="str">
        <f>IF(OR(N7&lt;5.5,M7&lt;5.5),"HỎNG",IF(AND(N7&gt;=5.5,AA7=0,T7="ĐẠT",U7="ĐẠT"),"CNTN","HOÃN"))</f>
        <v>CNTN</v>
      </c>
      <c r="AA7" s="44">
        <v>0</v>
      </c>
    </row>
    <row r="8" spans="1:27" s="27" customFormat="1" ht="13.5" customHeight="1">
      <c r="A8" s="6"/>
      <c r="B8" s="7"/>
      <c r="C8" s="8"/>
      <c r="D8" s="9"/>
      <c r="E8" s="9"/>
      <c r="F8" s="10"/>
      <c r="G8" s="11"/>
      <c r="H8" s="12"/>
      <c r="I8" s="13"/>
      <c r="J8" s="34"/>
      <c r="K8" s="13"/>
      <c r="L8" s="13"/>
      <c r="M8" s="13"/>
      <c r="N8" s="13"/>
      <c r="O8" s="13"/>
      <c r="P8" s="13"/>
      <c r="R8" s="37"/>
      <c r="T8" s="131" t="s">
        <v>31</v>
      </c>
      <c r="U8" s="131"/>
      <c r="V8" s="131"/>
      <c r="W8" s="131"/>
      <c r="X8" s="131"/>
    </row>
    <row r="9" spans="1:27" s="14" customFormat="1" ht="15" customHeight="1">
      <c r="A9" s="14" t="s">
        <v>13</v>
      </c>
      <c r="B9" s="15"/>
      <c r="D9" s="1"/>
      <c r="E9" s="53" t="s">
        <v>14</v>
      </c>
      <c r="G9" s="53"/>
      <c r="H9" s="53"/>
      <c r="I9" s="1"/>
      <c r="J9" s="80"/>
      <c r="K9" s="80"/>
      <c r="L9" s="1"/>
      <c r="N9" s="80" t="s">
        <v>3</v>
      </c>
      <c r="O9" s="80"/>
      <c r="P9" s="16"/>
      <c r="R9" s="36"/>
      <c r="T9" s="132" t="s">
        <v>15</v>
      </c>
      <c r="U9" s="132"/>
      <c r="V9" s="132"/>
      <c r="W9" s="132"/>
      <c r="X9" s="132"/>
    </row>
    <row r="10" spans="1:27" s="28" customFormat="1" ht="18">
      <c r="A10" s="17"/>
      <c r="B10" s="18"/>
      <c r="C10" s="17"/>
      <c r="D10" s="1"/>
      <c r="E10" s="1"/>
      <c r="F10" s="1"/>
      <c r="G10" s="19"/>
      <c r="H10" s="17"/>
      <c r="I10" s="1"/>
      <c r="J10" s="20"/>
      <c r="K10" s="20"/>
      <c r="L10" s="1"/>
      <c r="N10" s="20"/>
      <c r="O10" s="20"/>
      <c r="P10" s="16"/>
      <c r="R10" s="13"/>
      <c r="T10" s="13"/>
      <c r="U10" s="17"/>
      <c r="V10" s="17"/>
      <c r="W10" s="17"/>
      <c r="X10" s="17"/>
    </row>
    <row r="11" spans="1:27" s="28" customFormat="1" ht="15.75">
      <c r="A11" s="17"/>
      <c r="B11" s="18"/>
      <c r="C11" s="17"/>
      <c r="D11" s="1"/>
      <c r="E11" s="1"/>
      <c r="F11" s="1"/>
      <c r="G11" s="19"/>
      <c r="H11" s="17"/>
      <c r="I11" s="1"/>
      <c r="J11" s="20"/>
      <c r="K11" s="20"/>
      <c r="L11" s="1"/>
      <c r="N11" s="20"/>
      <c r="O11" s="20"/>
      <c r="P11" s="16"/>
      <c r="R11" s="21"/>
      <c r="T11" s="16"/>
      <c r="U11" s="17"/>
      <c r="V11" s="17"/>
      <c r="W11" s="17"/>
      <c r="X11" s="17"/>
    </row>
    <row r="12" spans="1:27" s="28" customFormat="1" ht="15.75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22"/>
      <c r="R12" s="21"/>
      <c r="T12" s="22"/>
      <c r="U12" s="17"/>
      <c r="V12" s="17"/>
      <c r="W12" s="17"/>
      <c r="X12" s="17"/>
    </row>
    <row r="13" spans="1:27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22"/>
      <c r="R13" s="21"/>
      <c r="T13" s="22"/>
      <c r="U13" s="17"/>
      <c r="V13" s="17"/>
      <c r="W13" s="17"/>
      <c r="X13" s="17"/>
    </row>
    <row r="14" spans="1:27" s="14" customFormat="1" ht="15.75">
      <c r="A14" s="23"/>
      <c r="B14" s="39" t="s">
        <v>30</v>
      </c>
      <c r="C14" s="23"/>
      <c r="D14" s="1"/>
      <c r="E14" s="1"/>
      <c r="F14" s="1"/>
      <c r="G14" s="45"/>
      <c r="H14" s="45"/>
      <c r="I14" s="1"/>
      <c r="J14" s="80"/>
      <c r="K14" s="80"/>
      <c r="L14" s="1"/>
      <c r="N14" s="80" t="s">
        <v>4</v>
      </c>
      <c r="O14" s="80"/>
      <c r="P14" s="22"/>
      <c r="R14" s="36"/>
      <c r="T14" s="132" t="s">
        <v>5</v>
      </c>
      <c r="U14" s="132"/>
      <c r="V14" s="132"/>
      <c r="W14" s="132"/>
      <c r="X14" s="132"/>
    </row>
  </sheetData>
  <autoFilter ref="Q1:Q14"/>
  <mergeCells count="32">
    <mergeCell ref="T8:X8"/>
    <mergeCell ref="T9:X9"/>
    <mergeCell ref="T14:X14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W6">
    <cfRule type="containsText" dxfId="20" priority="21" operator="containsText" text="Nợ 0 TC">
      <formula>NOT(ISERROR(SEARCH("Nợ 0 TC",W6)))</formula>
    </cfRule>
  </conditionalFormatting>
  <conditionalFormatting sqref="I7">
    <cfRule type="cellIs" dxfId="19" priority="20" stopIfTrue="1" operator="lessThan">
      <formula>5</formula>
    </cfRule>
  </conditionalFormatting>
  <conditionalFormatting sqref="I7">
    <cfRule type="cellIs" dxfId="18" priority="19" operator="lessThan">
      <formula>4</formula>
    </cfRule>
  </conditionalFormatting>
  <conditionalFormatting sqref="J7:K7 N7:O7">
    <cfRule type="cellIs" dxfId="17" priority="18" operator="lessThan">
      <formula>5.5</formula>
    </cfRule>
  </conditionalFormatting>
  <conditionalFormatting sqref="Q7">
    <cfRule type="cellIs" dxfId="16" priority="16" operator="lessThan">
      <formula>2</formula>
    </cfRule>
  </conditionalFormatting>
  <conditionalFormatting sqref="R7:U7">
    <cfRule type="cellIs" dxfId="15" priority="15" operator="equal">
      <formula>0</formula>
    </cfRule>
  </conditionalFormatting>
  <conditionalFormatting sqref="X7">
    <cfRule type="cellIs" dxfId="14" priority="13" operator="greaterThan">
      <formula>"HOÃN CN"</formula>
    </cfRule>
    <cfRule type="cellIs" dxfId="13" priority="14" operator="greaterThan">
      <formula>"Hoãn CN"</formula>
    </cfRule>
  </conditionalFormatting>
  <conditionalFormatting sqref="X7">
    <cfRule type="cellIs" dxfId="12" priority="12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C9" sqref="C9"/>
    </sheetView>
  </sheetViews>
  <sheetFormatPr defaultRowHeight="12.75"/>
  <cols>
    <col min="1" max="1" width="3.42578125" style="24" customWidth="1"/>
    <col min="2" max="2" width="11.28515625" style="24" customWidth="1"/>
    <col min="3" max="3" width="16.28515625" style="24" customWidth="1"/>
    <col min="4" max="4" width="7.85546875" style="24" customWidth="1"/>
    <col min="5" max="5" width="8.5703125" style="24" customWidth="1"/>
    <col min="6" max="6" width="9" style="24" customWidth="1"/>
    <col min="7" max="7" width="10.5703125" style="26" customWidth="1"/>
    <col min="8" max="8" width="4.7109375" style="24" customWidth="1"/>
    <col min="9" max="9" width="5" style="24" customWidth="1"/>
    <col min="10" max="10" width="4.5703125" style="35" hidden="1" customWidth="1"/>
    <col min="11" max="11" width="4.5703125" style="29" customWidth="1"/>
    <col min="12" max="13" width="4.5703125" style="24" hidden="1" customWidth="1"/>
    <col min="14" max="16" width="4.5703125" style="24" customWidth="1"/>
    <col min="17" max="17" width="5" style="24" customWidth="1"/>
    <col min="18" max="21" width="4.5703125" style="24" customWidth="1"/>
    <col min="22" max="22" width="8.7109375" style="24" customWidth="1"/>
    <col min="23" max="23" width="13.85546875" style="24" customWidth="1"/>
    <col min="24" max="24" width="10.28515625" style="24" customWidth="1"/>
    <col min="25" max="16384" width="9.140625" style="24"/>
  </cols>
  <sheetData>
    <row r="1" spans="1:27" ht="17.25" customHeight="1">
      <c r="A1" s="145" t="s">
        <v>6</v>
      </c>
      <c r="B1" s="145"/>
      <c r="C1" s="145"/>
      <c r="D1" s="145"/>
      <c r="E1" s="108"/>
      <c r="F1" s="146" t="s">
        <v>70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7" ht="17.25" customHeight="1">
      <c r="A2" s="147" t="s">
        <v>0</v>
      </c>
      <c r="B2" s="147"/>
      <c r="C2" s="147"/>
      <c r="D2" s="147"/>
      <c r="E2" s="108"/>
      <c r="F2" s="147" t="s">
        <v>196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7" s="25" customFormat="1" ht="15" customHeight="1">
      <c r="A3" s="148" t="s">
        <v>1</v>
      </c>
      <c r="B3" s="151" t="s">
        <v>17</v>
      </c>
      <c r="C3" s="154" t="s">
        <v>18</v>
      </c>
      <c r="D3" s="157" t="s">
        <v>2</v>
      </c>
      <c r="E3" s="160" t="s">
        <v>28</v>
      </c>
      <c r="F3" s="163" t="s">
        <v>27</v>
      </c>
      <c r="G3" s="166" t="s">
        <v>26</v>
      </c>
      <c r="H3" s="169" t="s">
        <v>7</v>
      </c>
      <c r="I3" s="169" t="s">
        <v>42</v>
      </c>
      <c r="J3" s="171" t="s">
        <v>40</v>
      </c>
      <c r="K3" s="172"/>
      <c r="L3" s="172"/>
      <c r="M3" s="172"/>
      <c r="N3" s="172"/>
      <c r="O3" s="173"/>
      <c r="P3" s="138" t="s">
        <v>19</v>
      </c>
      <c r="Q3" s="141" t="s">
        <v>20</v>
      </c>
      <c r="R3" s="141" t="s">
        <v>10</v>
      </c>
      <c r="S3" s="141" t="s">
        <v>11</v>
      </c>
      <c r="T3" s="141" t="s">
        <v>8</v>
      </c>
      <c r="U3" s="141" t="s">
        <v>9</v>
      </c>
      <c r="V3" s="141" t="s">
        <v>35</v>
      </c>
      <c r="W3" s="142" t="s">
        <v>12</v>
      </c>
      <c r="X3" s="133" t="s">
        <v>21</v>
      </c>
    </row>
    <row r="4" spans="1:27" s="25" customFormat="1" ht="21.75" customHeight="1">
      <c r="A4" s="149"/>
      <c r="B4" s="152"/>
      <c r="C4" s="155"/>
      <c r="D4" s="158"/>
      <c r="E4" s="161"/>
      <c r="F4" s="164"/>
      <c r="G4" s="167"/>
      <c r="H4" s="134"/>
      <c r="I4" s="134"/>
      <c r="J4" s="134" t="s">
        <v>41</v>
      </c>
      <c r="K4" s="134" t="s">
        <v>32</v>
      </c>
      <c r="L4" s="136" t="s">
        <v>22</v>
      </c>
      <c r="M4" s="136" t="s">
        <v>23</v>
      </c>
      <c r="N4" s="134" t="s">
        <v>33</v>
      </c>
      <c r="O4" s="134" t="s">
        <v>29</v>
      </c>
      <c r="P4" s="139"/>
      <c r="Q4" s="141" t="s">
        <v>24</v>
      </c>
      <c r="R4" s="141" t="s">
        <v>10</v>
      </c>
      <c r="S4" s="141" t="s">
        <v>11</v>
      </c>
      <c r="T4" s="141" t="s">
        <v>8</v>
      </c>
      <c r="U4" s="141" t="s">
        <v>9</v>
      </c>
      <c r="V4" s="141" t="s">
        <v>9</v>
      </c>
      <c r="W4" s="143"/>
      <c r="X4" s="133" t="s">
        <v>25</v>
      </c>
    </row>
    <row r="5" spans="1:27" s="25" customFormat="1" ht="37.5" customHeight="1">
      <c r="A5" s="150"/>
      <c r="B5" s="153"/>
      <c r="C5" s="156"/>
      <c r="D5" s="159"/>
      <c r="E5" s="162"/>
      <c r="F5" s="165"/>
      <c r="G5" s="168"/>
      <c r="H5" s="170"/>
      <c r="I5" s="170"/>
      <c r="J5" s="135"/>
      <c r="K5" s="135"/>
      <c r="L5" s="137"/>
      <c r="M5" s="137"/>
      <c r="N5" s="135"/>
      <c r="O5" s="135"/>
      <c r="P5" s="140"/>
      <c r="Q5" s="141"/>
      <c r="R5" s="141"/>
      <c r="S5" s="141"/>
      <c r="T5" s="141"/>
      <c r="U5" s="141"/>
      <c r="V5" s="141"/>
      <c r="W5" s="144"/>
      <c r="X5" s="133"/>
      <c r="AA5" s="25" t="s">
        <v>34</v>
      </c>
    </row>
    <row r="6" spans="1:27" s="44" customFormat="1" ht="20.100000000000001" customHeight="1">
      <c r="A6" s="126" t="s">
        <v>146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93"/>
      <c r="X6" s="82"/>
      <c r="Y6" s="47"/>
    </row>
    <row r="7" spans="1:27" s="44" customFormat="1" ht="18.75" customHeight="1">
      <c r="A7" s="83">
        <v>1</v>
      </c>
      <c r="B7" s="84">
        <v>2021157468</v>
      </c>
      <c r="C7" s="85" t="s">
        <v>276</v>
      </c>
      <c r="D7" s="86" t="s">
        <v>277</v>
      </c>
      <c r="E7" s="86" t="s">
        <v>278</v>
      </c>
      <c r="F7" s="87">
        <v>35380</v>
      </c>
      <c r="G7" s="88" t="s">
        <v>37</v>
      </c>
      <c r="H7" s="88" t="s">
        <v>39</v>
      </c>
      <c r="I7" s="90">
        <v>7.82</v>
      </c>
      <c r="J7" s="90" t="e">
        <v>#N/A</v>
      </c>
      <c r="K7" s="90">
        <v>8.1999999999999993</v>
      </c>
      <c r="L7" s="90"/>
      <c r="M7" s="90"/>
      <c r="N7" s="90">
        <v>8</v>
      </c>
      <c r="O7" s="90">
        <v>8.1999999999999993</v>
      </c>
      <c r="P7" s="90">
        <v>7.82</v>
      </c>
      <c r="Q7" s="90">
        <v>3.36</v>
      </c>
      <c r="R7" s="91" t="s">
        <v>16</v>
      </c>
      <c r="S7" s="91" t="s">
        <v>16</v>
      </c>
      <c r="T7" s="91" t="s">
        <v>16</v>
      </c>
      <c r="U7" s="91" t="s">
        <v>16</v>
      </c>
      <c r="V7" s="91" t="s">
        <v>57</v>
      </c>
      <c r="W7" s="92" t="s">
        <v>286</v>
      </c>
      <c r="X7" s="106" t="str">
        <f t="shared" ref="X7:X13" si="0">IF(OR(N7&lt;5.5,K7&lt;5.5),"HỎNG",IF(AND(N7&gt;=5.5,AA7=0,R7="Đạt",S7="Đạt",T7="ĐẠT",U7="ĐẠT"),"CNTN","HOÃN"))</f>
        <v>CNTN</v>
      </c>
      <c r="AA7" s="44">
        <v>0</v>
      </c>
    </row>
    <row r="8" spans="1:27" s="44" customFormat="1" ht="18.75" customHeight="1">
      <c r="A8" s="83">
        <v>2</v>
      </c>
      <c r="B8" s="69">
        <v>2021164686</v>
      </c>
      <c r="C8" s="70" t="s">
        <v>279</v>
      </c>
      <c r="D8" s="71" t="s">
        <v>125</v>
      </c>
      <c r="E8" s="71" t="s">
        <v>278</v>
      </c>
      <c r="F8" s="72">
        <v>34851</v>
      </c>
      <c r="G8" s="73" t="s">
        <v>37</v>
      </c>
      <c r="H8" s="73" t="s">
        <v>39</v>
      </c>
      <c r="I8" s="74">
        <v>7.4</v>
      </c>
      <c r="J8" s="74" t="e">
        <v>#N/A</v>
      </c>
      <c r="K8" s="74">
        <v>9</v>
      </c>
      <c r="L8" s="74"/>
      <c r="M8" s="74"/>
      <c r="N8" s="74">
        <v>7.5</v>
      </c>
      <c r="O8" s="74">
        <v>9</v>
      </c>
      <c r="P8" s="74">
        <v>7.43</v>
      </c>
      <c r="Q8" s="74">
        <v>3.1</v>
      </c>
      <c r="R8" s="75" t="s">
        <v>16</v>
      </c>
      <c r="S8" s="75">
        <v>0</v>
      </c>
      <c r="T8" s="75" t="s">
        <v>16</v>
      </c>
      <c r="U8" s="75" t="s">
        <v>16</v>
      </c>
      <c r="V8" s="75" t="s">
        <v>57</v>
      </c>
      <c r="W8" s="76" t="s">
        <v>287</v>
      </c>
      <c r="X8" s="106" t="str">
        <f t="shared" si="0"/>
        <v>HOÃN</v>
      </c>
      <c r="AA8" s="44">
        <v>0</v>
      </c>
    </row>
    <row r="9" spans="1:27" s="44" customFormat="1" ht="18.75" customHeight="1">
      <c r="A9" s="68">
        <v>3</v>
      </c>
      <c r="B9" s="69">
        <v>2021154883</v>
      </c>
      <c r="C9" s="70" t="s">
        <v>280</v>
      </c>
      <c r="D9" s="71" t="s">
        <v>16</v>
      </c>
      <c r="E9" s="71" t="s">
        <v>278</v>
      </c>
      <c r="F9" s="72">
        <v>35335</v>
      </c>
      <c r="G9" s="73" t="s">
        <v>45</v>
      </c>
      <c r="H9" s="73" t="s">
        <v>39</v>
      </c>
      <c r="I9" s="74">
        <v>7.33</v>
      </c>
      <c r="J9" s="74" t="e">
        <v>#N/A</v>
      </c>
      <c r="K9" s="74">
        <v>8.8000000000000007</v>
      </c>
      <c r="L9" s="74"/>
      <c r="M9" s="74"/>
      <c r="N9" s="74">
        <v>7.3</v>
      </c>
      <c r="O9" s="74">
        <v>8.8000000000000007</v>
      </c>
      <c r="P9" s="74">
        <v>7.36</v>
      </c>
      <c r="Q9" s="74">
        <v>3.09</v>
      </c>
      <c r="R9" s="75" t="s">
        <v>16</v>
      </c>
      <c r="S9" s="75" t="s">
        <v>16</v>
      </c>
      <c r="T9" s="75" t="s">
        <v>16</v>
      </c>
      <c r="U9" s="75" t="s">
        <v>16</v>
      </c>
      <c r="V9" s="75" t="s">
        <v>36</v>
      </c>
      <c r="W9" s="76" t="s">
        <v>288</v>
      </c>
      <c r="X9" s="77" t="str">
        <f t="shared" si="0"/>
        <v>CNTN</v>
      </c>
      <c r="AA9" s="44">
        <v>0</v>
      </c>
    </row>
    <row r="10" spans="1:27" s="44" customFormat="1" ht="18.75" customHeight="1">
      <c r="A10" s="68">
        <v>4</v>
      </c>
      <c r="B10" s="69">
        <v>2021163602</v>
      </c>
      <c r="C10" s="70" t="s">
        <v>281</v>
      </c>
      <c r="D10" s="71" t="s">
        <v>206</v>
      </c>
      <c r="E10" s="71" t="s">
        <v>278</v>
      </c>
      <c r="F10" s="72">
        <v>35079</v>
      </c>
      <c r="G10" s="73" t="s">
        <v>45</v>
      </c>
      <c r="H10" s="73" t="s">
        <v>39</v>
      </c>
      <c r="I10" s="74">
        <v>7.18</v>
      </c>
      <c r="J10" s="74" t="e">
        <v>#N/A</v>
      </c>
      <c r="K10" s="74">
        <v>7.5</v>
      </c>
      <c r="L10" s="74"/>
      <c r="M10" s="74"/>
      <c r="N10" s="74">
        <v>7.8</v>
      </c>
      <c r="O10" s="74">
        <v>7.5</v>
      </c>
      <c r="P10" s="74">
        <v>7.18</v>
      </c>
      <c r="Q10" s="74">
        <v>2.99</v>
      </c>
      <c r="R10" s="75" t="s">
        <v>16</v>
      </c>
      <c r="S10" s="75" t="s">
        <v>16</v>
      </c>
      <c r="T10" s="75" t="s">
        <v>16</v>
      </c>
      <c r="U10" s="75" t="s">
        <v>16</v>
      </c>
      <c r="V10" s="75" t="s">
        <v>38</v>
      </c>
      <c r="W10" s="76" t="s">
        <v>227</v>
      </c>
      <c r="X10" s="77" t="str">
        <f t="shared" si="0"/>
        <v>HOÃN</v>
      </c>
      <c r="AA10" s="44">
        <v>1</v>
      </c>
    </row>
    <row r="11" spans="1:27" s="44" customFormat="1" ht="18.75" customHeight="1">
      <c r="A11" s="68">
        <v>5</v>
      </c>
      <c r="B11" s="69">
        <v>2021154425</v>
      </c>
      <c r="C11" s="70" t="s">
        <v>282</v>
      </c>
      <c r="D11" s="71" t="s">
        <v>142</v>
      </c>
      <c r="E11" s="71" t="s">
        <v>278</v>
      </c>
      <c r="F11" s="72">
        <v>35223</v>
      </c>
      <c r="G11" s="73" t="s">
        <v>37</v>
      </c>
      <c r="H11" s="73" t="s">
        <v>39</v>
      </c>
      <c r="I11" s="74">
        <v>7.96</v>
      </c>
      <c r="J11" s="74" t="e">
        <v>#N/A</v>
      </c>
      <c r="K11" s="74">
        <v>9.3000000000000007</v>
      </c>
      <c r="L11" s="74"/>
      <c r="M11" s="74"/>
      <c r="N11" s="74">
        <v>7.5</v>
      </c>
      <c r="O11" s="74">
        <v>9.3000000000000007</v>
      </c>
      <c r="P11" s="74">
        <v>7.99</v>
      </c>
      <c r="Q11" s="74">
        <v>3.47</v>
      </c>
      <c r="R11" s="75" t="s">
        <v>16</v>
      </c>
      <c r="S11" s="75" t="s">
        <v>16</v>
      </c>
      <c r="T11" s="75" t="s">
        <v>16</v>
      </c>
      <c r="U11" s="75" t="s">
        <v>16</v>
      </c>
      <c r="V11" s="75" t="s">
        <v>57</v>
      </c>
      <c r="W11" s="76" t="s">
        <v>289</v>
      </c>
      <c r="X11" s="77" t="str">
        <f t="shared" si="0"/>
        <v>CNTN</v>
      </c>
      <c r="AA11" s="44">
        <v>0</v>
      </c>
    </row>
    <row r="12" spans="1:27" s="44" customFormat="1" ht="18.75" customHeight="1">
      <c r="A12" s="68">
        <v>6</v>
      </c>
      <c r="B12" s="69">
        <v>2021154787</v>
      </c>
      <c r="C12" s="70" t="s">
        <v>283</v>
      </c>
      <c r="D12" s="71" t="s">
        <v>209</v>
      </c>
      <c r="E12" s="71" t="s">
        <v>278</v>
      </c>
      <c r="F12" s="72">
        <v>35242</v>
      </c>
      <c r="G12" s="73" t="s">
        <v>45</v>
      </c>
      <c r="H12" s="73" t="s">
        <v>39</v>
      </c>
      <c r="I12" s="74">
        <v>7.85</v>
      </c>
      <c r="J12" s="74" t="e">
        <v>#N/A</v>
      </c>
      <c r="K12" s="74">
        <v>8.6999999999999993</v>
      </c>
      <c r="L12" s="74"/>
      <c r="M12" s="74"/>
      <c r="N12" s="74">
        <v>7.8</v>
      </c>
      <c r="O12" s="74">
        <v>8.6999999999999993</v>
      </c>
      <c r="P12" s="74">
        <v>7.86</v>
      </c>
      <c r="Q12" s="74">
        <v>3.36</v>
      </c>
      <c r="R12" s="75" t="s">
        <v>16</v>
      </c>
      <c r="S12" s="75" t="s">
        <v>16</v>
      </c>
      <c r="T12" s="75" t="s">
        <v>16</v>
      </c>
      <c r="U12" s="75" t="s">
        <v>16</v>
      </c>
      <c r="V12" s="75" t="s">
        <v>57</v>
      </c>
      <c r="W12" s="76" t="s">
        <v>290</v>
      </c>
      <c r="X12" s="77" t="str">
        <f t="shared" si="0"/>
        <v>CNTN</v>
      </c>
      <c r="AA12" s="44">
        <v>0</v>
      </c>
    </row>
    <row r="13" spans="1:27" s="44" customFormat="1" ht="18.75" customHeight="1">
      <c r="A13" s="68">
        <v>7</v>
      </c>
      <c r="B13" s="69">
        <v>2021166389</v>
      </c>
      <c r="C13" s="70" t="s">
        <v>284</v>
      </c>
      <c r="D13" s="71" t="s">
        <v>226</v>
      </c>
      <c r="E13" s="71" t="s">
        <v>278</v>
      </c>
      <c r="F13" s="72">
        <v>35105</v>
      </c>
      <c r="G13" s="73" t="s">
        <v>285</v>
      </c>
      <c r="H13" s="73" t="s">
        <v>39</v>
      </c>
      <c r="I13" s="74">
        <v>7.73</v>
      </c>
      <c r="J13" s="74" t="e">
        <v>#N/A</v>
      </c>
      <c r="K13" s="74">
        <v>9</v>
      </c>
      <c r="L13" s="74"/>
      <c r="M13" s="74"/>
      <c r="N13" s="74">
        <v>8</v>
      </c>
      <c r="O13" s="74">
        <v>9</v>
      </c>
      <c r="P13" s="74">
        <v>7.75</v>
      </c>
      <c r="Q13" s="74">
        <v>3.31</v>
      </c>
      <c r="R13" s="75" t="s">
        <v>16</v>
      </c>
      <c r="S13" s="75" t="s">
        <v>16</v>
      </c>
      <c r="T13" s="75" t="s">
        <v>16</v>
      </c>
      <c r="U13" s="75" t="s">
        <v>16</v>
      </c>
      <c r="V13" s="75" t="s">
        <v>57</v>
      </c>
      <c r="W13" s="76" t="s">
        <v>295</v>
      </c>
      <c r="X13" s="77" t="str">
        <f t="shared" si="0"/>
        <v>CNTN</v>
      </c>
      <c r="AA13" s="44">
        <v>0</v>
      </c>
    </row>
    <row r="14" spans="1:27" s="27" customFormat="1" ht="13.5" customHeight="1">
      <c r="A14" s="6"/>
      <c r="B14" s="7"/>
      <c r="C14" s="8"/>
      <c r="D14" s="9"/>
      <c r="E14" s="9"/>
      <c r="F14" s="10"/>
      <c r="G14" s="11"/>
      <c r="H14" s="12"/>
      <c r="I14" s="13"/>
      <c r="J14" s="34"/>
      <c r="K14" s="13"/>
      <c r="L14" s="13"/>
      <c r="M14" s="13"/>
      <c r="N14" s="13"/>
      <c r="O14" s="13"/>
      <c r="P14" s="13"/>
      <c r="R14" s="37"/>
      <c r="T14" s="131" t="s">
        <v>31</v>
      </c>
      <c r="U14" s="131"/>
      <c r="V14" s="131"/>
      <c r="W14" s="131"/>
      <c r="X14" s="131"/>
    </row>
    <row r="15" spans="1:27" s="14" customFormat="1" ht="15" customHeight="1">
      <c r="A15" s="14" t="s">
        <v>13</v>
      </c>
      <c r="B15" s="15"/>
      <c r="D15" s="1"/>
      <c r="E15" s="53" t="s">
        <v>14</v>
      </c>
      <c r="G15" s="53"/>
      <c r="H15" s="53"/>
      <c r="I15" s="1"/>
      <c r="J15" s="107"/>
      <c r="K15" s="107"/>
      <c r="L15" s="1"/>
      <c r="N15" s="107" t="s">
        <v>3</v>
      </c>
      <c r="O15" s="107"/>
      <c r="P15" s="16"/>
      <c r="R15" s="36"/>
      <c r="T15" s="132" t="s">
        <v>15</v>
      </c>
      <c r="U15" s="132"/>
      <c r="V15" s="132"/>
      <c r="W15" s="132"/>
      <c r="X15" s="132"/>
    </row>
    <row r="16" spans="1:27" s="28" customFormat="1" ht="18">
      <c r="A16" s="17"/>
      <c r="B16" s="18"/>
      <c r="C16" s="17"/>
      <c r="D16" s="1"/>
      <c r="E16" s="1"/>
      <c r="F16" s="1"/>
      <c r="G16" s="19"/>
      <c r="H16" s="17"/>
      <c r="I16" s="1"/>
      <c r="J16" s="20"/>
      <c r="K16" s="20"/>
      <c r="L16" s="1"/>
      <c r="N16" s="20"/>
      <c r="O16" s="20"/>
      <c r="P16" s="16"/>
      <c r="R16" s="13"/>
      <c r="T16" s="13"/>
      <c r="U16" s="17"/>
      <c r="V16" s="17"/>
      <c r="W16" s="17"/>
      <c r="X16" s="17"/>
    </row>
    <row r="17" spans="1:24" s="28" customFormat="1" ht="15.75">
      <c r="A17" s="17"/>
      <c r="B17" s="18"/>
      <c r="C17" s="17"/>
      <c r="D17" s="1"/>
      <c r="E17" s="1"/>
      <c r="F17" s="1"/>
      <c r="G17" s="19"/>
      <c r="H17" s="17"/>
      <c r="I17" s="1"/>
      <c r="J17" s="20"/>
      <c r="K17" s="20"/>
      <c r="L17" s="1"/>
      <c r="N17" s="20"/>
      <c r="O17" s="20"/>
      <c r="P17" s="16"/>
      <c r="R17" s="21"/>
      <c r="T17" s="16"/>
      <c r="U17" s="17"/>
      <c r="V17" s="17"/>
      <c r="W17" s="17"/>
      <c r="X17" s="17"/>
    </row>
    <row r="18" spans="1:24" s="28" customFormat="1" ht="15.75">
      <c r="A18" s="17"/>
      <c r="B18" s="18"/>
      <c r="C18" s="17"/>
      <c r="D18" s="1"/>
      <c r="E18" s="1"/>
      <c r="F18" s="1"/>
      <c r="G18" s="19"/>
      <c r="H18" s="17"/>
      <c r="I18" s="1"/>
      <c r="J18" s="20"/>
      <c r="K18" s="20"/>
      <c r="L18" s="1"/>
      <c r="N18" s="20"/>
      <c r="O18" s="20"/>
      <c r="P18" s="22"/>
      <c r="R18" s="21"/>
      <c r="T18" s="22"/>
      <c r="U18" s="17"/>
      <c r="V18" s="17"/>
      <c r="W18" s="17"/>
      <c r="X18" s="17"/>
    </row>
    <row r="19" spans="1:24" s="28" customFormat="1" ht="15.75">
      <c r="A19" s="17"/>
      <c r="B19" s="18"/>
      <c r="C19" s="17"/>
      <c r="D19" s="1"/>
      <c r="E19" s="1"/>
      <c r="F19" s="1"/>
      <c r="G19" s="19"/>
      <c r="H19" s="17"/>
      <c r="I19" s="1"/>
      <c r="J19" s="20"/>
      <c r="K19" s="20"/>
      <c r="L19" s="1"/>
      <c r="N19" s="20"/>
      <c r="O19" s="20"/>
      <c r="P19" s="22"/>
      <c r="R19" s="21"/>
      <c r="T19" s="22"/>
      <c r="U19" s="17"/>
      <c r="V19" s="17"/>
      <c r="W19" s="17"/>
      <c r="X19" s="17"/>
    </row>
    <row r="20" spans="1:24" s="14" customFormat="1" ht="15.75">
      <c r="A20" s="23"/>
      <c r="B20" s="39" t="s">
        <v>30</v>
      </c>
      <c r="C20" s="23"/>
      <c r="D20" s="1"/>
      <c r="E20" s="1"/>
      <c r="F20" s="1"/>
      <c r="G20" s="45"/>
      <c r="H20" s="45"/>
      <c r="I20" s="1"/>
      <c r="J20" s="107"/>
      <c r="K20" s="107"/>
      <c r="L20" s="1"/>
      <c r="N20" s="107" t="s">
        <v>4</v>
      </c>
      <c r="O20" s="107"/>
      <c r="P20" s="22"/>
      <c r="R20" s="36"/>
      <c r="T20" s="132" t="s">
        <v>5</v>
      </c>
      <c r="U20" s="132"/>
      <c r="V20" s="132"/>
      <c r="W20" s="132"/>
      <c r="X20" s="132"/>
    </row>
  </sheetData>
  <autoFilter ref="Q1:Q20"/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14:X14"/>
    <mergeCell ref="T15:X15"/>
    <mergeCell ref="T20:X20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P7:P13 I7:I13">
    <cfRule type="cellIs" dxfId="11" priority="23" stopIfTrue="1" operator="lessThan">
      <formula>5</formula>
    </cfRule>
  </conditionalFormatting>
  <conditionalFormatting sqref="P7:P13 I7:I13">
    <cfRule type="cellIs" dxfId="10" priority="22" operator="lessThan">
      <formula>4</formula>
    </cfRule>
  </conditionalFormatting>
  <conditionalFormatting sqref="J7:K13 N7:O13">
    <cfRule type="cellIs" dxfId="9" priority="21" operator="lessThan">
      <formula>5.5</formula>
    </cfRule>
  </conditionalFormatting>
  <conditionalFormatting sqref="Q7:Q13">
    <cfRule type="cellIs" dxfId="8" priority="20" operator="lessThan">
      <formula>2</formula>
    </cfRule>
  </conditionalFormatting>
  <conditionalFormatting sqref="R7:V13">
    <cfRule type="cellIs" dxfId="7" priority="19" operator="equal">
      <formula>"Ko Đạt"</formula>
    </cfRule>
  </conditionalFormatting>
  <conditionalFormatting sqref="R7:V13">
    <cfRule type="cellIs" dxfId="6" priority="18" stopIfTrue="1" operator="equal">
      <formula>"Ko Đạt"</formula>
    </cfRule>
  </conditionalFormatting>
  <conditionalFormatting sqref="W7:W13">
    <cfRule type="containsText" dxfId="5" priority="17" operator="containsText" text="Nợ 0 TC">
      <formula>NOT(ISERROR(SEARCH("Nợ 0 TC",W7)))</formula>
    </cfRule>
  </conditionalFormatting>
  <conditionalFormatting sqref="R7:U13">
    <cfRule type="cellIs" dxfId="4" priority="16" operator="equal">
      <formula>0</formula>
    </cfRule>
  </conditionalFormatting>
  <conditionalFormatting sqref="X7:X13">
    <cfRule type="cellIs" dxfId="3" priority="14" operator="greaterThan">
      <formula>"HOÃN CN"</formula>
    </cfRule>
    <cfRule type="cellIs" dxfId="2" priority="15" operator="greaterThan">
      <formula>"Hoãn CN"</formula>
    </cfRule>
  </conditionalFormatting>
  <conditionalFormatting sqref="X7:X13">
    <cfRule type="cellIs" dxfId="1" priority="13" operator="notEqual">
      <formula>"CNTN"</formula>
    </cfRule>
  </conditionalFormatting>
  <conditionalFormatting sqref="W6">
    <cfRule type="containsText" dxfId="0" priority="12" operator="containsText" text="Nợ 0 TC">
      <formula>NOT(ISERROR(SEARCH("Nợ 0 TC",W6)))</formula>
    </cfRule>
  </conditionalFormatting>
  <pageMargins left="0.15748031496062992" right="0.15748031496062992" top="0.23622047244094491" bottom="0.27559055118110237" header="0.23622047244094491" footer="0.15748031496062992"/>
  <pageSetup paperSize="9" scale="93" orientation="landscape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8" sqref="C8"/>
    </sheetView>
  </sheetViews>
  <sheetFormatPr defaultRowHeight="15"/>
  <cols>
    <col min="1" max="1" width="12.42578125" customWidth="1"/>
  </cols>
  <sheetData>
    <row r="1" spans="1:1">
      <c r="A1">
        <v>1820316353</v>
      </c>
    </row>
    <row r="2" spans="1:1">
      <c r="A2">
        <v>1920320821</v>
      </c>
    </row>
    <row r="3" spans="1:1">
      <c r="A3">
        <v>1920329878</v>
      </c>
    </row>
    <row r="4" spans="1:1">
      <c r="A4">
        <v>1920326351</v>
      </c>
    </row>
    <row r="5" spans="1:1">
      <c r="A5">
        <v>1920326394</v>
      </c>
    </row>
    <row r="6" spans="1:1">
      <c r="A6">
        <v>1920325886</v>
      </c>
    </row>
    <row r="7" spans="1:1">
      <c r="A7">
        <v>1920326356</v>
      </c>
    </row>
    <row r="8" spans="1:1">
      <c r="A8">
        <v>1820316614</v>
      </c>
    </row>
    <row r="9" spans="1:1">
      <c r="A9">
        <v>1921318547</v>
      </c>
    </row>
    <row r="10" spans="1:1">
      <c r="A10">
        <v>1921326376</v>
      </c>
    </row>
    <row r="11" spans="1:1">
      <c r="A11">
        <v>1920326388</v>
      </c>
    </row>
    <row r="12" spans="1:1">
      <c r="A12">
        <v>1920316306</v>
      </c>
    </row>
    <row r="13" spans="1:1">
      <c r="A13">
        <v>1920316244</v>
      </c>
    </row>
    <row r="14" spans="1:1">
      <c r="A14">
        <v>1920316279</v>
      </c>
    </row>
    <row r="15" spans="1:1">
      <c r="A15">
        <v>1920310987</v>
      </c>
    </row>
    <row r="16" spans="1:1">
      <c r="A16">
        <v>1920318879</v>
      </c>
    </row>
    <row r="17" spans="1:1">
      <c r="A17">
        <v>1920350970</v>
      </c>
    </row>
    <row r="18" spans="1:1">
      <c r="A18">
        <v>1920319367</v>
      </c>
    </row>
    <row r="19" spans="1:1">
      <c r="A19">
        <v>1920318031</v>
      </c>
    </row>
    <row r="20" spans="1:1">
      <c r="A20">
        <v>1920316268</v>
      </c>
    </row>
    <row r="21" spans="1:1">
      <c r="A21">
        <v>1920316297</v>
      </c>
    </row>
    <row r="22" spans="1:1">
      <c r="A22">
        <v>1920316307</v>
      </c>
    </row>
    <row r="23" spans="1:1">
      <c r="A23">
        <v>1920310822</v>
      </c>
    </row>
    <row r="24" spans="1:1">
      <c r="A24">
        <v>1920319072</v>
      </c>
    </row>
    <row r="25" spans="1:1">
      <c r="A25">
        <v>1920312687</v>
      </c>
    </row>
    <row r="26" spans="1:1">
      <c r="A26">
        <v>1920316269</v>
      </c>
    </row>
    <row r="27" spans="1:1">
      <c r="A27">
        <v>1920319840</v>
      </c>
    </row>
    <row r="28" spans="1:1">
      <c r="A28">
        <v>1920319127</v>
      </c>
    </row>
    <row r="29" spans="1:1">
      <c r="A29">
        <v>1920316245</v>
      </c>
    </row>
    <row r="30" spans="1:1">
      <c r="A30">
        <v>1920316314</v>
      </c>
    </row>
    <row r="31" spans="1:1">
      <c r="A31">
        <v>1920319422</v>
      </c>
    </row>
    <row r="32" spans="1:1">
      <c r="A32">
        <v>1920316310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NAB</vt:lpstr>
      <vt:lpstr>NAD</vt:lpstr>
      <vt:lpstr>NCD</vt:lpstr>
      <vt:lpstr>EDT</vt:lpstr>
      <vt:lpstr>EVT</vt:lpstr>
      <vt:lpstr>ECD</vt:lpstr>
      <vt:lpstr>ETS</vt:lpstr>
      <vt:lpstr>Sheet1</vt:lpstr>
      <vt:lpstr>ECD!Print_Area</vt:lpstr>
      <vt:lpstr>EDT!Print_Area</vt:lpstr>
      <vt:lpstr>ETS!Print_Area</vt:lpstr>
      <vt:lpstr>EVT!Print_Area</vt:lpstr>
      <vt:lpstr>NAB!Print_Area</vt:lpstr>
      <vt:lpstr>NAD!Print_Area</vt:lpstr>
      <vt:lpstr>NCD!Print_Area</vt:lpstr>
      <vt:lpstr>ECD!Print_Titles</vt:lpstr>
      <vt:lpstr>EDT!Print_Titles</vt:lpstr>
      <vt:lpstr>ETS!Print_Titles</vt:lpstr>
      <vt:lpstr>EVT!Print_Titles</vt:lpstr>
      <vt:lpstr>NAB!Print_Titles</vt:lpstr>
      <vt:lpstr>NAD!Print_Titles</vt:lpstr>
      <vt:lpstr>NCD!Print_Titles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Karn</cp:lastModifiedBy>
  <cp:lastPrinted>2018-12-29T10:02:50Z</cp:lastPrinted>
  <dcterms:created xsi:type="dcterms:W3CDTF">2016-01-27T03:19:43Z</dcterms:created>
  <dcterms:modified xsi:type="dcterms:W3CDTF">2018-12-31T06:01:38Z</dcterms:modified>
</cp:coreProperties>
</file>